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B2012SERVER\comun\AUDITORES\Auditoria V. Gallego 2018\"/>
    </mc:Choice>
  </mc:AlternateContent>
  <bookViews>
    <workbookView xWindow="0" yWindow="0" windowWidth="14380" windowHeight="6800"/>
  </bookViews>
  <sheets>
    <sheet name="Activo" sheetId="2" r:id="rId1"/>
    <sheet name="Pasivo" sheetId="1" r:id="rId2"/>
  </sheets>
  <definedNames>
    <definedName name="_xlnm.Print_Area" localSheetId="0">Activo!$A$1:$C$269</definedName>
    <definedName name="_xlnm.Print_Area" localSheetId="1">Pasivo!$A$1:$C$79</definedName>
    <definedName name="_xlnm.Print_Titles" localSheetId="0">Activo!$1:$8</definedName>
    <definedName name="_xlnm.Print_Titles" localSheetId="1">Pasivo!$1:$8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B79" i="1"/>
  <c r="C70" i="1"/>
  <c r="B70" i="1"/>
  <c r="C52" i="1"/>
  <c r="C51" i="1" s="1"/>
  <c r="B52" i="1"/>
  <c r="B51" i="1" s="1"/>
  <c r="C48" i="1"/>
  <c r="B48" i="1"/>
  <c r="C43" i="1"/>
  <c r="C42" i="1" s="1"/>
  <c r="B43" i="1"/>
  <c r="B42" i="1" s="1"/>
  <c r="C40" i="1"/>
  <c r="B40" i="1"/>
  <c r="C35" i="1"/>
  <c r="B35" i="1"/>
  <c r="C33" i="1"/>
  <c r="B33" i="1"/>
  <c r="C28" i="1"/>
  <c r="B28" i="1"/>
  <c r="C23" i="1"/>
  <c r="B23" i="1"/>
  <c r="C19" i="1"/>
  <c r="B19" i="1"/>
  <c r="C15" i="1"/>
  <c r="C14" i="1" s="1"/>
  <c r="B15" i="1"/>
  <c r="B14" i="1" s="1"/>
  <c r="C12" i="1"/>
  <c r="C11" i="1" s="1"/>
  <c r="B12" i="1"/>
  <c r="B11" i="1" s="1"/>
  <c r="C268" i="2"/>
  <c r="B268" i="2"/>
  <c r="C267" i="2"/>
  <c r="B267" i="2"/>
  <c r="C259" i="2"/>
  <c r="B259" i="2"/>
  <c r="C254" i="2"/>
  <c r="B254" i="2"/>
  <c r="C252" i="2"/>
  <c r="B252" i="2"/>
  <c r="C232" i="2"/>
  <c r="B232" i="2"/>
  <c r="B231" i="2" s="1"/>
  <c r="B230" i="2" s="1"/>
  <c r="C231" i="2"/>
  <c r="C225" i="2"/>
  <c r="B225" i="2"/>
  <c r="C222" i="2"/>
  <c r="B222" i="2"/>
  <c r="C220" i="2"/>
  <c r="B220" i="2"/>
  <c r="C199" i="2"/>
  <c r="B199" i="2"/>
  <c r="C18" i="2"/>
  <c r="B18" i="2"/>
  <c r="C10" i="2"/>
  <c r="B10" i="2"/>
  <c r="C50" i="1" l="1"/>
  <c r="C39" i="1" s="1"/>
  <c r="B50" i="1"/>
  <c r="B39" i="1" s="1"/>
  <c r="C27" i="1"/>
  <c r="C26" i="1" s="1"/>
  <c r="B27" i="1"/>
  <c r="B26" i="1" s="1"/>
  <c r="C10" i="1"/>
  <c r="C9" i="1" s="1"/>
  <c r="B10" i="1"/>
  <c r="B9" i="1" s="1"/>
  <c r="C230" i="2"/>
  <c r="C224" i="2" s="1"/>
  <c r="B224" i="2"/>
  <c r="C9" i="2"/>
  <c r="B9" i="2"/>
</calcChain>
</file>

<file path=xl/sharedStrings.xml><?xml version="1.0" encoding="utf-8"?>
<sst xmlns="http://schemas.openxmlformats.org/spreadsheetml/2006/main" count="342" uniqueCount="338">
  <si>
    <t>Balance de Situación</t>
  </si>
  <si>
    <t>Empresa: CENTRO BENAVENTANO TRANSPORTES SA</t>
  </si>
  <si>
    <t>Período: de Enero a Diciembre</t>
  </si>
  <si>
    <t>Fecha: 25/03/2019</t>
  </si>
  <si>
    <t>Pasivo</t>
  </si>
  <si>
    <t>A) PATRIMONIO NETO</t>
  </si>
  <si>
    <t xml:space="preserve">      A-1) Fondos propios</t>
  </si>
  <si>
    <t xml:space="preserve">      I. Capital</t>
  </si>
  <si>
    <t xml:space="preserve">      1. Capital escriturado</t>
  </si>
  <si>
    <t xml:space="preserve">          10000000    CAPITAL SOCIAL</t>
  </si>
  <si>
    <t xml:space="preserve">      III. Reservas</t>
  </si>
  <si>
    <t xml:space="preserve">      2. Otras reservas</t>
  </si>
  <si>
    <t xml:space="preserve">          11200000    RESERVA LEGAL</t>
  </si>
  <si>
    <t xml:space="preserve">          11300000    RESERVAS VOLUNTARIAS</t>
  </si>
  <si>
    <t xml:space="preserve">          11460000    RESERVA CAPITALIZACION</t>
  </si>
  <si>
    <t xml:space="preserve">      V. Resultados de ejercicios anteriores</t>
  </si>
  <si>
    <t xml:space="preserve">          12100000    RDOS NEGATIVOS EJS. ANTERIORES</t>
  </si>
  <si>
    <t xml:space="preserve">          12101000    RESULTADO NEGATIVO 2010</t>
  </si>
  <si>
    <t xml:space="preserve">      VII. Resultado del ejercicio</t>
  </si>
  <si>
    <t xml:space="preserve">      A-3) Subvenciones, donaciones y legados recibidos</t>
  </si>
  <si>
    <t xml:space="preserve">          13000000    SUBVENCIONES OFICIALES DE CAPI</t>
  </si>
  <si>
    <t xml:space="preserve">          13000002    SUBVENCION JUNTA C Y L 2017</t>
  </si>
  <si>
    <t>B) PASIVO NO CORRIENTE</t>
  </si>
  <si>
    <t xml:space="preserve">      II. Deudas a largo plazo</t>
  </si>
  <si>
    <t xml:space="preserve">      1. Deudas con entidades de crédito</t>
  </si>
  <si>
    <t xml:space="preserve">          17000005    DEUDAS L/P C.DUERO 7028946225</t>
  </si>
  <si>
    <t xml:space="preserve">          17000007    DEUDAS L/P C. RURAL 2020835357</t>
  </si>
  <si>
    <t xml:space="preserve">          17000010    DEUDAS L/P CAIXA PTMO44852 PLB</t>
  </si>
  <si>
    <t xml:space="preserve">          17000012    DEUDAS L/P C.R. 2366349054</t>
  </si>
  <si>
    <t xml:space="preserve">      3. Otras deudas a largo plazo</t>
  </si>
  <si>
    <t xml:space="preserve">          18000000    FIANZAS RECIBIDAS A LARGO PLAZ</t>
  </si>
  <si>
    <t xml:space="preserve">      IV. Pasivos por impuesto diferido</t>
  </si>
  <si>
    <t xml:space="preserve">          47900000    PASIVOS DIFS. TEMPOR. IMPONIB.</t>
  </si>
  <si>
    <t xml:space="preserve">          47900001    PASIVOS DIFS. TEMPOR. IMPON</t>
  </si>
  <si>
    <t xml:space="preserve">          47900003    PASIVO DIF. TEMP. VENTA VILLA</t>
  </si>
  <si>
    <t>C) PASIVO CORRIENTE</t>
  </si>
  <si>
    <t xml:space="preserve">      I. Provisiones a corto plazo</t>
  </si>
  <si>
    <t xml:space="preserve">          52900000    PROV. A CP RETRIB. AL PERSONAL</t>
  </si>
  <si>
    <t xml:space="preserve">      II. Deudas a corto plazo</t>
  </si>
  <si>
    <t xml:space="preserve">      1. Deudas con entidades de credito</t>
  </si>
  <si>
    <t xml:space="preserve">          52000001    DEUDAS CP C.DUERO</t>
  </si>
  <si>
    <t xml:space="preserve">          52000003    DEUDAS CP C.RURAL</t>
  </si>
  <si>
    <t xml:space="preserve">          52000005    DEUDAS C/P CAIXA PTMO44852 PLB</t>
  </si>
  <si>
    <t xml:space="preserve">          52000007    CTOS. C/P C.RURAL 2366349054</t>
  </si>
  <si>
    <t xml:space="preserve">      III. Deudas con empresas del grupo a corto plazo</t>
  </si>
  <si>
    <t xml:space="preserve">          55230001    AYUNTAMIENTO DE BENAVENTE</t>
  </si>
  <si>
    <t xml:space="preserve">      IV. Acreedores comerc. y otras cuentas a pagar</t>
  </si>
  <si>
    <t xml:space="preserve">      1. Proveedores</t>
  </si>
  <si>
    <t xml:space="preserve">      b) Proveedores a corto plazo</t>
  </si>
  <si>
    <t xml:space="preserve">          40000000    PROVEEDORES (EUROS)</t>
  </si>
  <si>
    <t xml:space="preserve">          40000007    IBERDROLA COMERC DE ULTIMO REC</t>
  </si>
  <si>
    <t xml:space="preserve">          40000011    FRANSA SL</t>
  </si>
  <si>
    <t xml:space="preserve">          40000022    SERVIPLATA SAN JUAN SLL</t>
  </si>
  <si>
    <t xml:space="preserve">          40000023    FERRETERIA BENAVENTE SL</t>
  </si>
  <si>
    <t xml:space="preserve">          40000027    SISTEMAS ELECT.PESAJE DOSIFICA</t>
  </si>
  <si>
    <t xml:space="preserve">          40000029    T &amp; DE AGENCIA PUBLICIDAD MARQ</t>
  </si>
  <si>
    <t xml:space="preserve">          40000036    HOTEL VILLA DE BENAVENTE SL</t>
  </si>
  <si>
    <t xml:space="preserve">          40000076    INKEMA SISTEMAS, S.L.</t>
  </si>
  <si>
    <t xml:space="preserve">          40000079    DECATHLON ESPAÑA SAU</t>
  </si>
  <si>
    <t xml:space="preserve">          40000085    CONSTRUCCIONES FIMACON, SL</t>
  </si>
  <si>
    <t xml:space="preserve">          40000092    GAS NATURAL SERVICIOS SDG SA</t>
  </si>
  <si>
    <t xml:space="preserve">          40000098    IBERPISTAS, S.A.</t>
  </si>
  <si>
    <t xml:space="preserve">          40000176    SANCHO MARTINEZ MONICA</t>
  </si>
  <si>
    <t xml:space="preserve">          40000194    SKY INGENIERIA Y SERVICIOS SL</t>
  </si>
  <si>
    <t xml:space="preserve">          40000197    PROMOCAIXA SA</t>
  </si>
  <si>
    <t xml:space="preserve">          40090000    PROVE.,FRAS.PTES RECIBIR O FOR</t>
  </si>
  <si>
    <t xml:space="preserve">      2. Otros acreedores</t>
  </si>
  <si>
    <t xml:space="preserve">          41000000    ACRE. PRESTA. SERVICIOS(EUROS)</t>
  </si>
  <si>
    <t xml:space="preserve">          41000008    ASPROSUB VIRGEN DE LA VEGA</t>
  </si>
  <si>
    <t xml:space="preserve">          41000035    ENYCA INGENIERIA Y COMUNICACIO</t>
  </si>
  <si>
    <t xml:space="preserve">          41000041    GAÑAN DE CASTRO, EDUARDO</t>
  </si>
  <si>
    <t xml:space="preserve">          43800000    ANTICIPOS DE CLIENTES</t>
  </si>
  <si>
    <t xml:space="preserve">          47500000    H.P. ACREEDORA POR IVA</t>
  </si>
  <si>
    <t xml:space="preserve">          47510000    HP, ACREED. RETEN. PRACTICADAS</t>
  </si>
  <si>
    <t xml:space="preserve">          47600000    ORGANI.DE LA SS.SS.,ACREEDORES</t>
  </si>
  <si>
    <t>T O T A L   PATRIMONIO NETO Y PASIVO</t>
  </si>
  <si>
    <t>Activo</t>
  </si>
  <si>
    <t>A) ACTIVO NO CORRIENTE</t>
  </si>
  <si>
    <t xml:space="preserve">      I. Inmovilizado intangible</t>
  </si>
  <si>
    <t xml:space="preserve">          20300000    PROPIEDAD INDUSTRIAL</t>
  </si>
  <si>
    <t xml:space="preserve">          20600000    APLICACIONES INFORMÁTICAS</t>
  </si>
  <si>
    <t xml:space="preserve">          20600001    PROGRAMA NOMINAS</t>
  </si>
  <si>
    <t xml:space="preserve">          20600002    PROGRAMA A3ERP Y A3BANK</t>
  </si>
  <si>
    <t xml:space="preserve">          28060000    AMOR. ACUM. APLICAC. INFORMÁT.</t>
  </si>
  <si>
    <t xml:space="preserve">          28060001    AMOR.ACUM. PROGRAMA NOMA3</t>
  </si>
  <si>
    <t xml:space="preserve">          28060002    AMOR.ACUM.PROG.A3ERP Y A3BANK</t>
  </si>
  <si>
    <t xml:space="preserve">      II. Inmovilizado material</t>
  </si>
  <si>
    <t xml:space="preserve">          21100001    SANEAMIENTO CALLE BOLIVIA</t>
  </si>
  <si>
    <t xml:space="preserve">          21100002    BAJANTE NAVE A</t>
  </si>
  <si>
    <t xml:space="preserve">          21101001    ACERA PLB</t>
  </si>
  <si>
    <t xml:space="preserve">          21200001    MODULO OFICINAS T&amp;W</t>
  </si>
  <si>
    <t xml:space="preserve">          21200002    INSTALACION FRIO MOD 10-NAVEB</t>
  </si>
  <si>
    <t xml:space="preserve">          21200003    MOD. OFICINAS NAVE A (NORBERT)</t>
  </si>
  <si>
    <t xml:space="preserve">          21200004    MUELLES Y PUERTA NAVE A (NORBE</t>
  </si>
  <si>
    <t xml:space="preserve">          21200005    OBRA CIVIL NAVE A (MOD. NORBER</t>
  </si>
  <si>
    <t xml:space="preserve">          21200006    INSTALACION FRIO MOD. 11B-12B</t>
  </si>
  <si>
    <t xml:space="preserve">          21200007    ADECUACION MOD. 3 Y 8 NAVE A</t>
  </si>
  <si>
    <t xml:space="preserve">          21200008    OFIC.MODU.NAVE D CORREOS</t>
  </si>
  <si>
    <t xml:space="preserve">          21200009    13 RAMPAS HIDRA. CORREOS EXPRE</t>
  </si>
  <si>
    <t xml:space="preserve">          21200010    INSTAC.ELECT. NAVE CORREOS EXP</t>
  </si>
  <si>
    <t xml:space="preserve">          21200011    ACCESO INSTALACION CORREOS EXP</t>
  </si>
  <si>
    <t xml:space="preserve">          21200012    PUERTA ACCESO INST.CORREOS EXP</t>
  </si>
  <si>
    <t xml:space="preserve">          21200013    INSTALAC. NAVE D CORREOS EXPRE</t>
  </si>
  <si>
    <t xml:space="preserve">          21200014    5 MUELLES AUT.INKEMA MOD 2A</t>
  </si>
  <si>
    <t xml:space="preserve">          21200015    OFIC. Y BAÑO MODULCEA MOD 7A</t>
  </si>
  <si>
    <t xml:space="preserve">          21200016    5 MUELLES AUT. MOD 1A</t>
  </si>
  <si>
    <t xml:space="preserve">          21200017    CAMARA FRIO MOD. 10 B</t>
  </si>
  <si>
    <t xml:space="preserve">          21200018    2 MUELLES Y PUERTAS MOD.7A</t>
  </si>
  <si>
    <t xml:space="preserve">          21200019    SOLERA E INSTAL. MOD 9D Y 10D</t>
  </si>
  <si>
    <t xml:space="preserve">          21200020    ILUMIN.LED APARCAMIENTO</t>
  </si>
  <si>
    <t xml:space="preserve">          21200021    6 MUELLES HIDRAU. MOD 7D Y 12D</t>
  </si>
  <si>
    <t xml:space="preserve">          21200022    INSTAL.ELECTRICA MOD 5E</t>
  </si>
  <si>
    <t xml:space="preserve">          21200023    INSTAL. ELECTRICA MOD. 4E</t>
  </si>
  <si>
    <t xml:space="preserve">          21200024    GARAJE METALICO</t>
  </si>
  <si>
    <t xml:space="preserve">          21200025    MODULOS OFIC-BAÑOS MOD. 5E</t>
  </si>
  <si>
    <t xml:space="preserve">          21200026    INSTAL.INCENDIOS MOD.6A Y 7A</t>
  </si>
  <si>
    <t xml:space="preserve">          21200027    BAÑOS Y OFICINAS MOD.4B</t>
  </si>
  <si>
    <t xml:space="preserve">          21200028    AIRE ACOND. OFICINAS NAVE D</t>
  </si>
  <si>
    <t xml:space="preserve">          21200029    AIRE ACOND. OFIC.  ADMINISTRAC</t>
  </si>
  <si>
    <t xml:space="preserve">          21200030    8 PUERTAS Y MUELLES MOD.4B,5B</t>
  </si>
  <si>
    <t xml:space="preserve">          21200031    1 PUERTA Y MUELLE MOD.4B</t>
  </si>
  <si>
    <t xml:space="preserve">          21200032    INSTALC.OBRA CIVIL MOD. 4B 5B</t>
  </si>
  <si>
    <t xml:space="preserve">          21200033    INSTALC.ELEC. 4B Y 5B</t>
  </si>
  <si>
    <t xml:space="preserve">          21200034    INSTALC.OBRA CIVIL 7D</t>
  </si>
  <si>
    <t xml:space="preserve">          21200035    INSTALC.OBRA CIVIL 4E</t>
  </si>
  <si>
    <t xml:space="preserve">          21200036    INST.INCENDIOS MOD 6A Y 7A</t>
  </si>
  <si>
    <t xml:space="preserve">          21200037    BAÑOS OFICINAS NAVE A</t>
  </si>
  <si>
    <t xml:space="preserve">          21200038    ASCENSOR ACCESO NAVE</t>
  </si>
  <si>
    <t xml:space="preserve">          21200039    INSTAL.ECEC. MOD 6B</t>
  </si>
  <si>
    <t xml:space="preserve">          21200040    OBRA CIVIL MOD. 6B</t>
  </si>
  <si>
    <t xml:space="preserve">          21200041    ANTENAS INTERNET</t>
  </si>
  <si>
    <t xml:space="preserve">          21200042    INST.ELEC.MUELL,16,17,18D</t>
  </si>
  <si>
    <t xml:space="preserve">          21200043    PANEL SANDWICH 8B Y 9B</t>
  </si>
  <si>
    <t xml:space="preserve">          21200044    INSTAL.ELEC. MOD.1,2,3 Y 7B</t>
  </si>
  <si>
    <t xml:space="preserve">          21200045    INSTA.MUELLES Y PUERTAS NAVE D</t>
  </si>
  <si>
    <t xml:space="preserve">          21200046    MUELLES Y PUERTAS NAVE B TXT</t>
  </si>
  <si>
    <t xml:space="preserve">          21200047    MOD. OFICINAS Y BAÑOS 1B</t>
  </si>
  <si>
    <t xml:space="preserve">          21200048    CIERRE FACHADA NAVE D CORRE</t>
  </si>
  <si>
    <t xml:space="preserve">          21200049    MUEL Y PUETAS MOD.6B</t>
  </si>
  <si>
    <t xml:space="preserve">          21200050    INSTA.INCENDIOS CORREOS</t>
  </si>
  <si>
    <t xml:space="preserve">          21200051    INSTAL. ELECTRI. MOD. 2A</t>
  </si>
  <si>
    <t xml:space="preserve">          21200052    MOD.BAÑOS Y OFICINA MOD.2A</t>
  </si>
  <si>
    <t xml:space="preserve">          21200053    A.AC.MITSUBISHI DIRECCION</t>
  </si>
  <si>
    <t xml:space="preserve">          21200054    AIRE ACON CAFET. Y AULA CN</t>
  </si>
  <si>
    <t xml:space="preserve">          21200055    INSTAL.INCEN. MOD. 4B, 5B,6B</t>
  </si>
  <si>
    <t xml:space="preserve">          21300000    MAQUINARIA</t>
  </si>
  <si>
    <t xml:space="preserve">          21300001    GRUPO ELECTROGENO 5000W</t>
  </si>
  <si>
    <t xml:space="preserve">          21300002    COMPRESOR PORTATIL S-99</t>
  </si>
  <si>
    <t xml:space="preserve">          21300003    PLATAFORMA ELEVADORA GENIE 324</t>
  </si>
  <si>
    <t xml:space="preserve">          21300004    FREGAD. Y  ASPIR.  INDUSTRIAL</t>
  </si>
  <si>
    <t xml:space="preserve">          21300040    PUNTO DE CARGA VIA PUBLICA</t>
  </si>
  <si>
    <t xml:space="preserve">          21301000    MAQ. CAFE-HIELO, LAVAVASOS PLB</t>
  </si>
  <si>
    <t xml:space="preserve">          21401002    MAQUETA CENTRO DE NEGOCIOS</t>
  </si>
  <si>
    <t xml:space="preserve">          21500001    PUERTA SEGURIDAD</t>
  </si>
  <si>
    <t xml:space="preserve">          21500002    MARQUESINA PARKING</t>
  </si>
  <si>
    <t xml:space="preserve">          21500003    DUCHAS PARKING</t>
  </si>
  <si>
    <t xml:space="preserve">          21501001    PROYECTOR Y EQUIPOS MUSICA REC</t>
  </si>
  <si>
    <t xml:space="preserve">          21501002    BASTIDOR ALUMINIO P.PUBLICIDAD</t>
  </si>
  <si>
    <t xml:space="preserve">          21600000    MOBILIARIO</t>
  </si>
  <si>
    <t xml:space="preserve">          21600001    DESPACHO-ESTANTERIAS ARCHIVO</t>
  </si>
  <si>
    <t xml:space="preserve">          21600002    MOBILIARIO FERIA</t>
  </si>
  <si>
    <t xml:space="preserve">          21600003    ARMARIOS TRAS OFICINA NORBERT</t>
  </si>
  <si>
    <t xml:space="preserve">          21600004    MOBILIARIO OFICINAS NAVE D</t>
  </si>
  <si>
    <t xml:space="preserve">          21601001    MESAS, ARMARIOS, SILLAS PLB</t>
  </si>
  <si>
    <t xml:space="preserve">          21601002    AIRE ACONDICIONADO</t>
  </si>
  <si>
    <t xml:space="preserve">          21601003    9 MESAS OFICINA 60X180,18 SILL</t>
  </si>
  <si>
    <t xml:space="preserve">          21601005    BARRA, MOBILIARIO VARIO</t>
  </si>
  <si>
    <t xml:space="preserve">          21700001    FOTOCO-IMPRES. KONICA 7220</t>
  </si>
  <si>
    <t xml:space="preserve">          21700002    TOTRRE I5-I7 TECLADO MK270-MON</t>
  </si>
  <si>
    <t xml:space="preserve">          21700003    EQUIPO CONTROL PRESENCIA TRABA</t>
  </si>
  <si>
    <t xml:space="preserve">          21700004    ORDEN.ADMINIS. Y CONTABILIDAD</t>
  </si>
  <si>
    <t xml:space="preserve">          21700005    SERVIDOR FUJITSU TX150S8F</t>
  </si>
  <si>
    <t xml:space="preserve">          21700006    MICROSOFT SURFACE</t>
  </si>
  <si>
    <t xml:space="preserve">          21700007    TELEFONOS MOVILES 2016</t>
  </si>
  <si>
    <t xml:space="preserve">          21700008    SAMSUNG NOTE 8</t>
  </si>
  <si>
    <t xml:space="preserve">          21700009    MONITOR BENQ 24</t>
  </si>
  <si>
    <t xml:space="preserve">          21700010    PROYECTOR Y PANTALLA DIRECCION</t>
  </si>
  <si>
    <t xml:space="preserve">          21700011    SISTEMA VIDEOCONFERENCIA</t>
  </si>
  <si>
    <t xml:space="preserve">          21700040    TELEVISIÓN APARCAMIENTO</t>
  </si>
  <si>
    <t xml:space="preserve">          21701000    EQUIP. PROC. INFORM. PLB</t>
  </si>
  <si>
    <t xml:space="preserve">          21800001    CITROEN C-ZERO 2989HKV</t>
  </si>
  <si>
    <t xml:space="preserve">          21900000    OTRO INMOVILIZADO MATERIAL</t>
  </si>
  <si>
    <t xml:space="preserve">          28110001    AMOR.ACUM.SANEAM.C.BOLIVIA</t>
  </si>
  <si>
    <t xml:space="preserve">          28110002    AMOR ACUM BAJANTE NAVE A</t>
  </si>
  <si>
    <t xml:space="preserve">          28111000    AMORT.ACUM. ACERA PLB</t>
  </si>
  <si>
    <t xml:space="preserve">          28120000    AMOR. ACUM. INSTALAC. TÉCNICAS</t>
  </si>
  <si>
    <t xml:space="preserve">          28120009    AMOR.ACUM. 13 RAMPAS HIDRU COR</t>
  </si>
  <si>
    <t xml:space="preserve">          28120010    AMOR.ACUM. INSTAC.ELECT CORREO</t>
  </si>
  <si>
    <t xml:space="preserve">          28120011    AMOR.ACUM. ACCESO INST.CORREOS</t>
  </si>
  <si>
    <t xml:space="preserve">          28120012    AMOR.ACUM. PUERTA ACC. CORREOS</t>
  </si>
  <si>
    <t xml:space="preserve">          28120013    AMORT.ACUM. INSTAC. CORREOS EX</t>
  </si>
  <si>
    <t xml:space="preserve">          28120014    AMOR.ACUM. 5 MUELLES AUT MOD2A</t>
  </si>
  <si>
    <t xml:space="preserve">          28120015    AMOR.ACUM. OFIC. Y BAÑO MOD 7A</t>
  </si>
  <si>
    <t xml:space="preserve">          28120016    AMOR.ACUM. 5 MUELLES MOD 1A</t>
  </si>
  <si>
    <t xml:space="preserve">          28120017    AMOR.ACUM. CAMARA FRIO MOD 10B</t>
  </si>
  <si>
    <t xml:space="preserve">          28120018    AMOR.ACUM. 2 MUELLE+PUERTA 7A</t>
  </si>
  <si>
    <t xml:space="preserve">          28120019    AMOR.ACUM.SOLER INSTAL. 9D 10D</t>
  </si>
  <si>
    <t xml:space="preserve">          28120020    AMOR.ACUM.ILUMIN.LED APARCAMIE</t>
  </si>
  <si>
    <t xml:space="preserve">          28120021    AMOR.ACUM. 6 MUELLES 7D Y 12D</t>
  </si>
  <si>
    <t xml:space="preserve">          28120022    AMOR.ACUM. INSTAL.ELEC.MOD 5E</t>
  </si>
  <si>
    <t xml:space="preserve">          28120023    AMOR.ACUM. INST.ELECT. MOD 4E</t>
  </si>
  <si>
    <t xml:space="preserve">          28120024    AMOR.ACUM. GARAJE METALICO</t>
  </si>
  <si>
    <t xml:space="preserve">          28120025    AMOR.ACUM. MODU. OFIC-BAÑO 5E</t>
  </si>
  <si>
    <t xml:space="preserve">          28120026    AMOR.ACUM. INSTA.INCEND.6A-7A</t>
  </si>
  <si>
    <t xml:space="preserve">          28120027    AMOR.ACUM. BAÑOS-OFICIN MOD.4B</t>
  </si>
  <si>
    <t xml:space="preserve">          28120028    AMOR.ACUM. A.A. OFICI. NAVE D</t>
  </si>
  <si>
    <t xml:space="preserve">          28120029    AMOR.ACUM. A.A. OFIC. ADMINIST</t>
  </si>
  <si>
    <t xml:space="preserve">          28120030    AMOR.ACUM.8 MUE+PUER 4B,5B</t>
  </si>
  <si>
    <t xml:space="preserve">          28120031    AMOR ACUM 1 MUE+PUER MOD.4B</t>
  </si>
  <si>
    <t xml:space="preserve">          28120032    AMOR.ACUM. OBRA CIVIL 4B 5B</t>
  </si>
  <si>
    <t xml:space="preserve">          28120033    AMOR.ACUM. INSTA.ELEC. 4B 5B</t>
  </si>
  <si>
    <t xml:space="preserve">          28120034    AMOR.ACUM.O.CIVIL 7D</t>
  </si>
  <si>
    <t xml:space="preserve">          28120035    AMOR.ACUM. OBRA CIVIL 4E</t>
  </si>
  <si>
    <t xml:space="preserve">          28120036    AMOR.ACUM. INST.INCEND.6A Y 7A</t>
  </si>
  <si>
    <t xml:space="preserve">          28120037    AMOR.ACUM. BAÑOS NAVE A</t>
  </si>
  <si>
    <t xml:space="preserve">          28120038    AMOR.ACUM. ASECENSOR ACCE.NAVE</t>
  </si>
  <si>
    <t xml:space="preserve">          28120039    AMOR.ACUM. INSTAL.ELEC, 6B</t>
  </si>
  <si>
    <t xml:space="preserve">          28120040    AMOR.ACUM. OBRA CIVIL MOD.6B</t>
  </si>
  <si>
    <t xml:space="preserve">          28120041    AMOR.ACUM. ANTENAS ITERNET</t>
  </si>
  <si>
    <t xml:space="preserve">          28120042    AMOR.ACUM.INST.MUE,16,17,18D</t>
  </si>
  <si>
    <t xml:space="preserve">          28120043    AMOR.ACUM.PANEL SANDWICH 8B 9B</t>
  </si>
  <si>
    <t xml:space="preserve">          28120044    AMOR.ACUM. INST.ELEC.1,2,3 7B</t>
  </si>
  <si>
    <t xml:space="preserve">          28120045    AMOR.ACUM. MUE-PUER NAVE D</t>
  </si>
  <si>
    <t xml:space="preserve">          28120046    AMOR.ACUM. MUEL-PUET NAVE B TX</t>
  </si>
  <si>
    <t xml:space="preserve">          28120047    AMOR.ACUM. OFIC-BAÑOS 1B</t>
  </si>
  <si>
    <t xml:space="preserve">          28120048    AMOR.ACUM.CIERRE FACHA NAVE D</t>
  </si>
  <si>
    <t xml:space="preserve">          28120049    AMOR.ACUM. MUELL- PUER MOD.6B</t>
  </si>
  <si>
    <t xml:space="preserve">          28120050    AMOR.ACUM.INSTA.INCEND CORREOS</t>
  </si>
  <si>
    <t xml:space="preserve">          28120051    AMOR.ACUM. INSTA.ELECT MOD 2A</t>
  </si>
  <si>
    <t xml:space="preserve">          28120052    AMOR.ACUM.BAÑOS Y OFIC. MOD 2A</t>
  </si>
  <si>
    <t xml:space="preserve">          28120053    AMOR.ACUM. A.AC. MIT.DIRECCION</t>
  </si>
  <si>
    <t xml:space="preserve">          28120054    AMOR.ACUM. AIRE ACON CAF CN</t>
  </si>
  <si>
    <t xml:space="preserve">          28130000    AMOR ACUM DE MAQUINARIA</t>
  </si>
  <si>
    <t xml:space="preserve">          28130001    AMOR. ACUM. GRUP.ELEC 5000W</t>
  </si>
  <si>
    <t xml:space="preserve">          28130002    AMOR. ACUM. COMPRE. PORTATIL</t>
  </si>
  <si>
    <t xml:space="preserve">          28130004    AMOR.ACUM. FREG+ASPI. INDUSTRI</t>
  </si>
  <si>
    <t xml:space="preserve">          28131000    AMORT. ACUM.MAQUI. PLB</t>
  </si>
  <si>
    <t xml:space="preserve">          28141002    AMORTI.ACUMULADA MAQUETA CN</t>
  </si>
  <si>
    <t xml:space="preserve">          28150001    AMOR.ACUM. PUERTA SEGURIDAD</t>
  </si>
  <si>
    <t xml:space="preserve">          28150002    AMORT. ACUMU. MARKESINA PARKIN</t>
  </si>
  <si>
    <t xml:space="preserve">          28150003    AMOR.ACUMU. DUCHAS PARKING</t>
  </si>
  <si>
    <t xml:space="preserve">          28151001    AMOR. ACUM.PROYECTOR EQUIPOS M</t>
  </si>
  <si>
    <t xml:space="preserve">          28151002    AMORTIZACION ACMULADA BASTIDOR</t>
  </si>
  <si>
    <t xml:space="preserve">          28160000    AMOR ACUM DE MOBILIARIO</t>
  </si>
  <si>
    <t xml:space="preserve">          28160001    AMORTI.MOBILIARIO OFICINA</t>
  </si>
  <si>
    <t xml:space="preserve">          28160002    MOBILIARIO FERIA</t>
  </si>
  <si>
    <t xml:space="preserve">          28160004    AMOR.ACUM. MOBIL.OFIC. NAVE D</t>
  </si>
  <si>
    <t xml:space="preserve">          28161000    AMORT.ACUM. MOBILIARIO PLB</t>
  </si>
  <si>
    <t xml:space="preserve">          28161001    AMORTI. ACUMULADA MESAS, ARMAR</t>
  </si>
  <si>
    <t xml:space="preserve">          28161002    AMORT. ACUMULADA AIRE ACONDICI</t>
  </si>
  <si>
    <t xml:space="preserve">          28161003    AMORTIZAC. ACUMU. 9MESAS OFICI</t>
  </si>
  <si>
    <t xml:space="preserve">          28161004    AMORTI. ACUMUL. STAND MODULAR</t>
  </si>
  <si>
    <t xml:space="preserve">          28161005    AMORT. ACUMUL. BARRA, MOBILIAR</t>
  </si>
  <si>
    <t xml:space="preserve">          28170000    AMOR. ACUM. EQ. PROCS. DE INFO</t>
  </si>
  <si>
    <t xml:space="preserve">          28170001    AMORT.FOTOC.IMPRES. KONICA7220</t>
  </si>
  <si>
    <t xml:space="preserve">          28170003    AMORT.ACUMUL. CONTROL PRESENCI</t>
  </si>
  <si>
    <t xml:space="preserve">          28170004    AMOR.ACUM. ORDEN. ADMI Y CONTA</t>
  </si>
  <si>
    <t xml:space="preserve">          28170005    AMOR.ACUM. SERVIDOR FUJITSU TX</t>
  </si>
  <si>
    <t xml:space="preserve">          28170006    AMOR.ACUM.MICROSOFT SURFACE</t>
  </si>
  <si>
    <t xml:space="preserve">          28170007    AMOR.ACUM. TELEF.MOVILES 2016</t>
  </si>
  <si>
    <t xml:space="preserve">          28170008    AMOR.ACUM.SAMSUNG NOTE 8</t>
  </si>
  <si>
    <t xml:space="preserve">          28170009    AMOR.ACUM. MONITOR BENQ 24</t>
  </si>
  <si>
    <t xml:space="preserve">          28170010    AMOR.ACUM. PROY Y PANTALLA DIR</t>
  </si>
  <si>
    <t xml:space="preserve">          28170011    AMOR.ACUM. SISTEMA VIDEOCONFER</t>
  </si>
  <si>
    <t xml:space="preserve">          28171000    AMORT.ACUM. EQUIP.INFOR. PLB</t>
  </si>
  <si>
    <t xml:space="preserve">          28180001    AMOR.ACUM. CITR C-ZERO 2989HKV</t>
  </si>
  <si>
    <t xml:space="preserve">          28190000    AMOR. ACUM. OTRO INMOV. MATER.</t>
  </si>
  <si>
    <t xml:space="preserve">      III. Inversiones inmobiliarias</t>
  </si>
  <si>
    <t xml:space="preserve">          22000001    TERRENOS CTB-1 NAVE D</t>
  </si>
  <si>
    <t xml:space="preserve">          22000002    TERRENOS CT-2 NAVE E</t>
  </si>
  <si>
    <t xml:space="preserve">          22000003    TERRENOS CTB-3 TRIAN.SERVICIOS</t>
  </si>
  <si>
    <t xml:space="preserve">          22000004    SUELO-PARCELA NAVE A</t>
  </si>
  <si>
    <t xml:space="preserve">          22000005    SUELO-PARCELA NAVE B</t>
  </si>
  <si>
    <t xml:space="preserve">          22000006    SUELO-PARCELA PARKING</t>
  </si>
  <si>
    <t xml:space="preserve">          22000007    PARCELA CT-4 CENTRO NEGOCIOS</t>
  </si>
  <si>
    <t xml:space="preserve">          22000008    PARCELA CT-5</t>
  </si>
  <si>
    <t xml:space="preserve">          22100001    CONSTRUCCIONES NAVE D</t>
  </si>
  <si>
    <t xml:space="preserve">          22100002    CONSTRUCCIONES NAVE E</t>
  </si>
  <si>
    <t xml:space="preserve">          22100003    CONSTRUCCIONES APARCAMIENTO</t>
  </si>
  <si>
    <t xml:space="preserve">          22100004    CONSTRUCCIONES URBANIZACIONES</t>
  </si>
  <si>
    <t xml:space="preserve">          22100005    NAVE A</t>
  </si>
  <si>
    <t xml:space="preserve">          22100006    NAVE B</t>
  </si>
  <si>
    <t xml:space="preserve">          22100007    SOLERA MODULO 12-13 NAVE E</t>
  </si>
  <si>
    <t xml:space="preserve">          22100008    CENTRO DE NEGOCIOS</t>
  </si>
  <si>
    <t xml:space="preserve">          28210000    AMORT.ACUMUL.EDIFICACIONES</t>
  </si>
  <si>
    <t xml:space="preserve">          28210001    AMORT.ACUM. CENTRO NEGOCIOS</t>
  </si>
  <si>
    <t xml:space="preserve">          29200001    DETERIORO VALOR PARCELA CT-4</t>
  </si>
  <si>
    <t xml:space="preserve">          29200002    DETERIORO VALOR PARCELA CT-5</t>
  </si>
  <si>
    <t xml:space="preserve">      V. Inversiones financieras a largo plazo</t>
  </si>
  <si>
    <t xml:space="preserve">          25000000    INVERS. FNAS. LP INSTRU. PATR.</t>
  </si>
  <si>
    <t xml:space="preserve">      VI. Activos por Impuesto diferido</t>
  </si>
  <si>
    <t xml:space="preserve">          47420000    DCHOS.DEDUC.Y BONI. PTES APLI.</t>
  </si>
  <si>
    <t>B) ACTIVO CORRIENTE</t>
  </si>
  <si>
    <t xml:space="preserve">      I. Existencias</t>
  </si>
  <si>
    <t xml:space="preserve">          30100001    EXISTENCIAS CONST.TERRENOS PLB</t>
  </si>
  <si>
    <t xml:space="preserve">          30100002    EXIS. URBANIZ. TERRENOS PLB</t>
  </si>
  <si>
    <t xml:space="preserve">          39000001    DETER.VALOR EXISTEN.TERRE. PLB</t>
  </si>
  <si>
    <t xml:space="preserve">          40700000    ANTICIPOS A PROVEEDORES</t>
  </si>
  <si>
    <t xml:space="preserve">      II. Deudores comerciales y otras cuentas a cob.</t>
  </si>
  <si>
    <t xml:space="preserve">      1. Clientes ventas y prestación de servicios</t>
  </si>
  <si>
    <t xml:space="preserve">      b) Cltes.ventas y prestación servicios CP</t>
  </si>
  <si>
    <t xml:space="preserve">          43000007    DIFRIBEN, S.L.</t>
  </si>
  <si>
    <t xml:space="preserve">          43000012    HOTEL VILLA DE BENAVENTE SL</t>
  </si>
  <si>
    <t xml:space="preserve">          43000033    VIGON OESTE, S.A.</t>
  </si>
  <si>
    <t xml:space="preserve">          43000036    CLIENTES PARKING</t>
  </si>
  <si>
    <t xml:space="preserve">          43000060    TRANSCHEMA 1, S.L.</t>
  </si>
  <si>
    <t xml:space="preserve">          43000070    SICUSIS ESPAÑA, SL</t>
  </si>
  <si>
    <t xml:space="preserve">          43000095    TRANSPORTES CARRASCO, S.A.</t>
  </si>
  <si>
    <t xml:space="preserve">          43000107    GENERAL LOGISTICS SYSTEMS SPAI</t>
  </si>
  <si>
    <t xml:space="preserve">          43000109    AVITRANS URGENTE, S.L.</t>
  </si>
  <si>
    <t xml:space="preserve">          43000115    CONSORCIO DE PROMOCION DEL OVI</t>
  </si>
  <si>
    <t xml:space="preserve">          43000116    ESQUINAS APOYO LOGISTICO SL</t>
  </si>
  <si>
    <t xml:space="preserve">          43000120    BLAS ALONSO VELA</t>
  </si>
  <si>
    <t xml:space="preserve">          43000124    ROSA MARÍA MIRANDA RIAÑO</t>
  </si>
  <si>
    <t xml:space="preserve">          43600002    MATINEZ SOUTO SL DUDOSO COBRO</t>
  </si>
  <si>
    <t xml:space="preserve">          43600006    DUDOSO COBRO TTES. OCHOA</t>
  </si>
  <si>
    <t xml:space="preserve">          43600010    DUDOSO COBRO SERVICIOS TELEINF</t>
  </si>
  <si>
    <t xml:space="preserve">          43600013    DUDOSO COBRO T.NOVOA</t>
  </si>
  <si>
    <t xml:space="preserve">          43600031    PROXIMAR DUDOSO COBRO</t>
  </si>
  <si>
    <t xml:space="preserve">          49000000    DETER. VALOR CREDI. OP. COMER.</t>
  </si>
  <si>
    <t xml:space="preserve">      3. Otros deudores</t>
  </si>
  <si>
    <t xml:space="preserve">          47090000    HP, DEUDORA DEVOLUC. IMPUESTOS</t>
  </si>
  <si>
    <t xml:space="preserve">      IV. Inversiones financieras a corto plazo</t>
  </si>
  <si>
    <t xml:space="preserve">          54200000    CRÉDITOS A CORTO PLAZO NATALIO</t>
  </si>
  <si>
    <t xml:space="preserve">          54700000    INTERESES A CORTO PLAZO DE CRÉ</t>
  </si>
  <si>
    <t xml:space="preserve">          56500000    FIANZAS CONSTITUIDAS A CORTO P</t>
  </si>
  <si>
    <t xml:space="preserve">          59800000    DETER. VALOR CRÉDI. CP NATALIO</t>
  </si>
  <si>
    <t xml:space="preserve">      VI. Efectivo y otros activos líquidos equival.</t>
  </si>
  <si>
    <t xml:space="preserve">          57000000    CAJA, EUROS</t>
  </si>
  <si>
    <t xml:space="preserve">          57200000    CAJA DUERO-CEISS 0233</t>
  </si>
  <si>
    <t xml:space="preserve">          57200002    CAJA RURAL</t>
  </si>
  <si>
    <t xml:space="preserve">          57200003    LA CAIXA</t>
  </si>
  <si>
    <t xml:space="preserve">          57200006    BANCO SABADELL ATLANTICO</t>
  </si>
  <si>
    <t xml:space="preserve">          57600001    PLAZOS FIJOS CAJA DUERO</t>
  </si>
  <si>
    <t xml:space="preserve">          57600002    PLAZOS FIJOS CAJA RURAL</t>
  </si>
  <si>
    <t>T O T A L   A C T I V O</t>
  </si>
  <si>
    <t xml:space="preserve">      Cuentas que no están incluidas</t>
  </si>
  <si>
    <t xml:space="preserve">          45300012    HOTEL VILLA DE BENAVENTE L/P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</si>
</sst>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9"/>
  <sheetViews>
    <sheetView tabSelected="1" workbookViewId="0">
      <pane xSplit="1" topLeftCell="B1" activePane="topRight" state="frozen"/>
      <selection pane="topRight" activeCell="A2" sqref="A2"/>
    </sheetView>
  </sheetViews>
  <sheetFormatPr baseColWidth="10" defaultRowHeight="14.5" x14ac:dyDescent="0.35"/>
  <cols>
    <col min="1" max="1" width="48.1796875" bestFit="1" customWidth="1"/>
    <col min="2" max="3" width="12.453125" bestFit="1" customWidth="1"/>
  </cols>
  <sheetData>
    <row r="1" spans="1:3" ht="22.5" x14ac:dyDescent="0.45">
      <c r="A1" s="1" t="s">
        <v>0</v>
      </c>
    </row>
    <row r="3" spans="1:3" x14ac:dyDescent="0.35">
      <c r="A3" s="2" t="s">
        <v>1</v>
      </c>
    </row>
    <row r="4" spans="1:3" x14ac:dyDescent="0.35">
      <c r="A4" s="2" t="s">
        <v>2</v>
      </c>
    </row>
    <row r="5" spans="1:3" x14ac:dyDescent="0.35">
      <c r="A5" s="2" t="s">
        <v>3</v>
      </c>
    </row>
    <row r="6" spans="1:3" ht="15" thickBot="1" x14ac:dyDescent="0.4"/>
    <row r="7" spans="1:3" ht="15.5" thickTop="1" thickBot="1" x14ac:dyDescent="0.4">
      <c r="A7" s="3" t="s">
        <v>76</v>
      </c>
      <c r="B7" s="4">
        <v>2018</v>
      </c>
      <c r="C7" s="4">
        <v>2017</v>
      </c>
    </row>
    <row r="8" spans="1:3" ht="15" thickTop="1" x14ac:dyDescent="0.35"/>
    <row r="9" spans="1:3" x14ac:dyDescent="0.35">
      <c r="A9" s="2" t="s">
        <v>77</v>
      </c>
      <c r="B9" s="6">
        <f>+B10+B18+B199+B220+B222</f>
        <v>13722692.33</v>
      </c>
      <c r="C9" s="6">
        <f>+C10+C18+C199+C220+C222</f>
        <v>14018059.699999999</v>
      </c>
    </row>
    <row r="10" spans="1:3" x14ac:dyDescent="0.35">
      <c r="A10" t="s">
        <v>78</v>
      </c>
      <c r="B10" s="5">
        <f>SUM(B11:B17)</f>
        <v>948.84999999999968</v>
      </c>
      <c r="C10" s="5">
        <f>SUM(C11:C17)</f>
        <v>1274.2299999999998</v>
      </c>
    </row>
    <row r="11" spans="1:3" x14ac:dyDescent="0.35">
      <c r="A11" t="s">
        <v>79</v>
      </c>
      <c r="B11" s="5">
        <v>413.03</v>
      </c>
      <c r="C11" s="5">
        <v>413.03</v>
      </c>
    </row>
    <row r="12" spans="1:3" x14ac:dyDescent="0.35">
      <c r="A12" t="s">
        <v>80</v>
      </c>
      <c r="B12" s="5">
        <v>576</v>
      </c>
      <c r="C12" s="5">
        <v>576</v>
      </c>
    </row>
    <row r="13" spans="1:3" x14ac:dyDescent="0.35">
      <c r="A13" t="s">
        <v>81</v>
      </c>
      <c r="B13" s="5">
        <v>1524</v>
      </c>
      <c r="C13" s="5">
        <v>1524</v>
      </c>
    </row>
    <row r="14" spans="1:3" x14ac:dyDescent="0.35">
      <c r="A14" t="s">
        <v>82</v>
      </c>
      <c r="B14" s="5">
        <v>986</v>
      </c>
      <c r="C14" s="5">
        <v>986</v>
      </c>
    </row>
    <row r="15" spans="1:3" x14ac:dyDescent="0.35">
      <c r="A15" t="s">
        <v>83</v>
      </c>
      <c r="B15" s="5">
        <v>-576</v>
      </c>
      <c r="C15" s="5">
        <v>-576</v>
      </c>
    </row>
    <row r="16" spans="1:3" x14ac:dyDescent="0.35">
      <c r="A16" t="s">
        <v>84</v>
      </c>
      <c r="B16" s="5">
        <v>-1524</v>
      </c>
      <c r="C16" s="5">
        <v>-1524</v>
      </c>
    </row>
    <row r="17" spans="1:3" x14ac:dyDescent="0.35">
      <c r="A17" t="s">
        <v>85</v>
      </c>
      <c r="B17" s="5">
        <v>-450.18</v>
      </c>
      <c r="C17" s="5">
        <v>-124.8</v>
      </c>
    </row>
    <row r="18" spans="1:3" x14ac:dyDescent="0.35">
      <c r="A18" t="s">
        <v>86</v>
      </c>
      <c r="B18" s="5">
        <f>SUM(B19:B198)</f>
        <v>908809.85999999847</v>
      </c>
      <c r="C18" s="5">
        <f>SUM(C19:C198)</f>
        <v>1017318.6300000004</v>
      </c>
    </row>
    <row r="19" spans="1:3" x14ac:dyDescent="0.35">
      <c r="A19" t="s">
        <v>87</v>
      </c>
      <c r="B19" s="5">
        <v>29839.4</v>
      </c>
      <c r="C19" s="5">
        <v>29839.4</v>
      </c>
    </row>
    <row r="20" spans="1:3" x14ac:dyDescent="0.35">
      <c r="A20" t="s">
        <v>88</v>
      </c>
      <c r="B20" s="5">
        <v>8550</v>
      </c>
      <c r="C20" s="5">
        <v>0</v>
      </c>
    </row>
    <row r="21" spans="1:3" x14ac:dyDescent="0.35">
      <c r="A21" t="s">
        <v>89</v>
      </c>
      <c r="B21" s="5">
        <v>100040.1</v>
      </c>
      <c r="C21" s="5">
        <v>100040.1</v>
      </c>
    </row>
    <row r="22" spans="1:3" x14ac:dyDescent="0.35">
      <c r="A22" t="s">
        <v>90</v>
      </c>
      <c r="B22" s="5">
        <v>7736.43</v>
      </c>
      <c r="C22" s="5">
        <v>7736.43</v>
      </c>
    </row>
    <row r="23" spans="1:3" x14ac:dyDescent="0.35">
      <c r="A23" t="s">
        <v>91</v>
      </c>
      <c r="B23" s="5">
        <v>4950</v>
      </c>
      <c r="C23" s="5">
        <v>4950</v>
      </c>
    </row>
    <row r="24" spans="1:3" x14ac:dyDescent="0.35">
      <c r="A24" t="s">
        <v>92</v>
      </c>
      <c r="B24" s="5">
        <v>40727.300000000003</v>
      </c>
      <c r="C24" s="5">
        <v>40727.300000000003</v>
      </c>
    </row>
    <row r="25" spans="1:3" x14ac:dyDescent="0.35">
      <c r="A25" t="s">
        <v>93</v>
      </c>
      <c r="B25" s="5">
        <v>98681.11</v>
      </c>
      <c r="C25" s="5">
        <v>98681.11</v>
      </c>
    </row>
    <row r="26" spans="1:3" x14ac:dyDescent="0.35">
      <c r="A26" t="s">
        <v>94</v>
      </c>
      <c r="B26" s="5">
        <v>139695.14000000001</v>
      </c>
      <c r="C26" s="5">
        <v>139695.14000000001</v>
      </c>
    </row>
    <row r="27" spans="1:3" x14ac:dyDescent="0.35">
      <c r="A27" t="s">
        <v>95</v>
      </c>
      <c r="B27" s="5">
        <v>27542.38</v>
      </c>
      <c r="C27" s="5">
        <v>27542.38</v>
      </c>
    </row>
    <row r="28" spans="1:3" x14ac:dyDescent="0.35">
      <c r="A28" t="s">
        <v>96</v>
      </c>
      <c r="B28" s="5">
        <v>48767.15</v>
      </c>
      <c r="C28" s="5">
        <v>48767.15</v>
      </c>
    </row>
    <row r="29" spans="1:3" x14ac:dyDescent="0.35">
      <c r="A29" t="s">
        <v>97</v>
      </c>
      <c r="B29" s="5">
        <v>70193.740000000005</v>
      </c>
      <c r="C29" s="5">
        <v>70193.740000000005</v>
      </c>
    </row>
    <row r="30" spans="1:3" x14ac:dyDescent="0.35">
      <c r="A30" t="s">
        <v>98</v>
      </c>
      <c r="B30" s="5">
        <v>25823.17</v>
      </c>
      <c r="C30" s="5">
        <v>25823.17</v>
      </c>
    </row>
    <row r="31" spans="1:3" x14ac:dyDescent="0.35">
      <c r="A31" t="s">
        <v>99</v>
      </c>
      <c r="B31" s="5">
        <v>17905</v>
      </c>
      <c r="C31" s="5">
        <v>17905</v>
      </c>
    </row>
    <row r="32" spans="1:3" x14ac:dyDescent="0.35">
      <c r="A32" t="s">
        <v>100</v>
      </c>
      <c r="B32" s="5">
        <v>4854</v>
      </c>
      <c r="C32" s="5">
        <v>4854</v>
      </c>
    </row>
    <row r="33" spans="1:3" x14ac:dyDescent="0.35">
      <c r="A33" t="s">
        <v>101</v>
      </c>
      <c r="B33" s="5">
        <v>960</v>
      </c>
      <c r="C33" s="5">
        <v>960</v>
      </c>
    </row>
    <row r="34" spans="1:3" x14ac:dyDescent="0.35">
      <c r="A34" t="s">
        <v>102</v>
      </c>
      <c r="B34" s="5">
        <v>92621.09</v>
      </c>
      <c r="C34" s="5">
        <v>92621.09</v>
      </c>
    </row>
    <row r="35" spans="1:3" x14ac:dyDescent="0.35">
      <c r="A35" t="s">
        <v>103</v>
      </c>
      <c r="B35" s="5">
        <v>12918.01</v>
      </c>
      <c r="C35" s="5">
        <v>12918.01</v>
      </c>
    </row>
    <row r="36" spans="1:3" x14ac:dyDescent="0.35">
      <c r="A36" t="s">
        <v>104</v>
      </c>
      <c r="B36" s="5">
        <v>14559.13</v>
      </c>
      <c r="C36" s="5">
        <v>14559.13</v>
      </c>
    </row>
    <row r="37" spans="1:3" x14ac:dyDescent="0.35">
      <c r="A37" t="s">
        <v>105</v>
      </c>
      <c r="B37" s="5">
        <v>12918.01</v>
      </c>
      <c r="C37" s="5">
        <v>12918.01</v>
      </c>
    </row>
    <row r="38" spans="1:3" x14ac:dyDescent="0.35">
      <c r="A38" t="s">
        <v>106</v>
      </c>
      <c r="B38" s="5">
        <v>4950</v>
      </c>
      <c r="C38" s="5">
        <v>4950</v>
      </c>
    </row>
    <row r="39" spans="1:3" x14ac:dyDescent="0.35">
      <c r="A39" t="s">
        <v>107</v>
      </c>
      <c r="B39" s="5">
        <v>9487.92</v>
      </c>
      <c r="C39" s="5">
        <v>9487.92</v>
      </c>
    </row>
    <row r="40" spans="1:3" x14ac:dyDescent="0.35">
      <c r="A40" t="s">
        <v>108</v>
      </c>
      <c r="B40" s="5">
        <v>89961.15</v>
      </c>
      <c r="C40" s="5">
        <v>89961.15</v>
      </c>
    </row>
    <row r="41" spans="1:3" x14ac:dyDescent="0.35">
      <c r="A41" t="s">
        <v>109</v>
      </c>
      <c r="B41" s="5">
        <v>9044.2800000000007</v>
      </c>
      <c r="C41" s="5">
        <v>9044.2800000000007</v>
      </c>
    </row>
    <row r="42" spans="1:3" x14ac:dyDescent="0.35">
      <c r="A42" t="s">
        <v>110</v>
      </c>
      <c r="B42" s="5">
        <v>15365.61</v>
      </c>
      <c r="C42" s="5">
        <v>15365.61</v>
      </c>
    </row>
    <row r="43" spans="1:3" x14ac:dyDescent="0.35">
      <c r="A43" t="s">
        <v>111</v>
      </c>
      <c r="B43" s="5">
        <v>1645</v>
      </c>
      <c r="C43" s="5">
        <v>1645</v>
      </c>
    </row>
    <row r="44" spans="1:3" x14ac:dyDescent="0.35">
      <c r="A44" t="s">
        <v>112</v>
      </c>
      <c r="B44" s="5">
        <v>4803</v>
      </c>
      <c r="C44" s="5">
        <v>4803</v>
      </c>
    </row>
    <row r="45" spans="1:3" x14ac:dyDescent="0.35">
      <c r="A45" t="s">
        <v>113</v>
      </c>
      <c r="B45" s="5">
        <v>909.05</v>
      </c>
      <c r="C45" s="5">
        <v>909.05</v>
      </c>
    </row>
    <row r="46" spans="1:3" x14ac:dyDescent="0.35">
      <c r="A46" t="s">
        <v>114</v>
      </c>
      <c r="B46" s="5">
        <v>7167.6</v>
      </c>
      <c r="C46" s="5">
        <v>7167.6</v>
      </c>
    </row>
    <row r="47" spans="1:3" x14ac:dyDescent="0.35">
      <c r="A47" t="s">
        <v>115</v>
      </c>
      <c r="B47" s="5">
        <v>4793.46</v>
      </c>
      <c r="C47" s="5">
        <v>4793.46</v>
      </c>
    </row>
    <row r="48" spans="1:3" x14ac:dyDescent="0.35">
      <c r="A48" t="s">
        <v>116</v>
      </c>
      <c r="B48" s="5">
        <v>14689.08</v>
      </c>
      <c r="C48" s="5">
        <v>14689.08</v>
      </c>
    </row>
    <row r="49" spans="1:3" x14ac:dyDescent="0.35">
      <c r="A49" t="s">
        <v>117</v>
      </c>
      <c r="B49" s="5">
        <v>11290</v>
      </c>
      <c r="C49" s="5">
        <v>11290</v>
      </c>
    </row>
    <row r="50" spans="1:3" x14ac:dyDescent="0.35">
      <c r="A50" t="s">
        <v>118</v>
      </c>
      <c r="B50" s="5">
        <v>1249</v>
      </c>
      <c r="C50" s="5">
        <v>1249</v>
      </c>
    </row>
    <row r="51" spans="1:3" x14ac:dyDescent="0.35">
      <c r="A51" t="s">
        <v>119</v>
      </c>
      <c r="B51" s="5">
        <v>35181.72</v>
      </c>
      <c r="C51" s="5">
        <v>35181.72</v>
      </c>
    </row>
    <row r="52" spans="1:3" x14ac:dyDescent="0.35">
      <c r="A52" t="s">
        <v>120</v>
      </c>
      <c r="B52" s="5">
        <v>10734.18</v>
      </c>
      <c r="C52" s="5">
        <v>10734.18</v>
      </c>
    </row>
    <row r="53" spans="1:3" x14ac:dyDescent="0.35">
      <c r="A53" t="s">
        <v>121</v>
      </c>
      <c r="B53" s="5">
        <v>47899.95</v>
      </c>
      <c r="C53" s="5">
        <v>47899.95</v>
      </c>
    </row>
    <row r="54" spans="1:3" x14ac:dyDescent="0.35">
      <c r="A54" t="s">
        <v>122</v>
      </c>
      <c r="B54" s="5">
        <v>12953</v>
      </c>
      <c r="C54" s="5">
        <v>12953</v>
      </c>
    </row>
    <row r="55" spans="1:3" x14ac:dyDescent="0.35">
      <c r="A55" t="s">
        <v>123</v>
      </c>
      <c r="B55" s="5">
        <v>11200.73</v>
      </c>
      <c r="C55" s="5">
        <v>11200.73</v>
      </c>
    </row>
    <row r="56" spans="1:3" x14ac:dyDescent="0.35">
      <c r="A56" t="s">
        <v>124</v>
      </c>
      <c r="B56" s="5">
        <v>5569.16</v>
      </c>
      <c r="C56" s="5">
        <v>5569.16</v>
      </c>
    </row>
    <row r="57" spans="1:3" x14ac:dyDescent="0.35">
      <c r="A57" t="s">
        <v>125</v>
      </c>
      <c r="B57" s="5">
        <v>7630.36</v>
      </c>
      <c r="C57" s="5">
        <v>7630.36</v>
      </c>
    </row>
    <row r="58" spans="1:3" x14ac:dyDescent="0.35">
      <c r="A58" t="s">
        <v>126</v>
      </c>
      <c r="B58" s="5">
        <v>12289.2</v>
      </c>
      <c r="C58" s="5">
        <v>12289.2</v>
      </c>
    </row>
    <row r="59" spans="1:3" x14ac:dyDescent="0.35">
      <c r="A59" t="s">
        <v>127</v>
      </c>
      <c r="B59" s="5">
        <v>10200</v>
      </c>
      <c r="C59" s="5">
        <v>10200</v>
      </c>
    </row>
    <row r="60" spans="1:3" x14ac:dyDescent="0.35">
      <c r="A60" t="s">
        <v>128</v>
      </c>
      <c r="B60" s="5">
        <v>6748</v>
      </c>
      <c r="C60" s="5">
        <v>6748</v>
      </c>
    </row>
    <row r="61" spans="1:3" x14ac:dyDescent="0.35">
      <c r="A61" t="s">
        <v>129</v>
      </c>
      <c r="B61" s="5">
        <v>27213.63</v>
      </c>
      <c r="C61" s="5">
        <v>27213.63</v>
      </c>
    </row>
    <row r="62" spans="1:3" x14ac:dyDescent="0.35">
      <c r="A62" t="s">
        <v>130</v>
      </c>
      <c r="B62" s="5">
        <v>2589.2800000000002</v>
      </c>
      <c r="C62" s="5">
        <v>2589.2800000000002</v>
      </c>
    </row>
    <row r="63" spans="1:3" x14ac:dyDescent="0.35">
      <c r="A63" t="s">
        <v>131</v>
      </c>
      <c r="B63" s="5">
        <v>830</v>
      </c>
      <c r="C63" s="5">
        <v>830</v>
      </c>
    </row>
    <row r="64" spans="1:3" x14ac:dyDescent="0.35">
      <c r="A64" t="s">
        <v>132</v>
      </c>
      <c r="B64" s="5">
        <v>5960.32</v>
      </c>
      <c r="C64" s="5">
        <v>5960.32</v>
      </c>
    </row>
    <row r="65" spans="1:3" x14ac:dyDescent="0.35">
      <c r="A65" t="s">
        <v>133</v>
      </c>
      <c r="B65" s="5">
        <v>20996</v>
      </c>
      <c r="C65" s="5">
        <v>20996</v>
      </c>
    </row>
    <row r="66" spans="1:3" x14ac:dyDescent="0.35">
      <c r="A66" t="s">
        <v>134</v>
      </c>
      <c r="B66" s="5">
        <v>17791.02</v>
      </c>
      <c r="C66" s="5">
        <v>17791.02</v>
      </c>
    </row>
    <row r="67" spans="1:3" x14ac:dyDescent="0.35">
      <c r="A67" t="s">
        <v>135</v>
      </c>
      <c r="B67" s="5">
        <v>57886.07</v>
      </c>
      <c r="C67" s="5">
        <v>57886.07</v>
      </c>
    </row>
    <row r="68" spans="1:3" x14ac:dyDescent="0.35">
      <c r="A68" t="s">
        <v>136</v>
      </c>
      <c r="B68" s="5">
        <v>19531.990000000002</v>
      </c>
      <c r="C68" s="5">
        <v>19531.990000000002</v>
      </c>
    </row>
    <row r="69" spans="1:3" x14ac:dyDescent="0.35">
      <c r="A69" t="s">
        <v>137</v>
      </c>
      <c r="B69" s="5">
        <v>41139.46</v>
      </c>
      <c r="C69" s="5">
        <v>41139.46</v>
      </c>
    </row>
    <row r="70" spans="1:3" x14ac:dyDescent="0.35">
      <c r="A70" t="s">
        <v>138</v>
      </c>
      <c r="B70" s="5">
        <v>13986.92</v>
      </c>
      <c r="C70" s="5">
        <v>13986.92</v>
      </c>
    </row>
    <row r="71" spans="1:3" x14ac:dyDescent="0.35">
      <c r="A71" t="s">
        <v>139</v>
      </c>
      <c r="B71" s="5">
        <v>2595</v>
      </c>
      <c r="C71" s="5">
        <v>2595</v>
      </c>
    </row>
    <row r="72" spans="1:3" x14ac:dyDescent="0.35">
      <c r="A72" t="s">
        <v>140</v>
      </c>
      <c r="B72" s="5">
        <v>5976.5</v>
      </c>
      <c r="C72" s="5">
        <v>5976.5</v>
      </c>
    </row>
    <row r="73" spans="1:3" x14ac:dyDescent="0.35">
      <c r="A73" t="s">
        <v>141</v>
      </c>
      <c r="B73" s="5">
        <v>7300.63</v>
      </c>
      <c r="C73" s="5">
        <v>7300.63</v>
      </c>
    </row>
    <row r="74" spans="1:3" x14ac:dyDescent="0.35">
      <c r="A74" t="s">
        <v>142</v>
      </c>
      <c r="B74" s="5">
        <v>4221</v>
      </c>
      <c r="C74" s="5">
        <v>0</v>
      </c>
    </row>
    <row r="75" spans="1:3" x14ac:dyDescent="0.35">
      <c r="A75" t="s">
        <v>143</v>
      </c>
      <c r="B75" s="5">
        <v>3375.04</v>
      </c>
      <c r="C75" s="5">
        <v>0</v>
      </c>
    </row>
    <row r="76" spans="1:3" x14ac:dyDescent="0.35">
      <c r="A76" t="s">
        <v>144</v>
      </c>
      <c r="B76" s="5">
        <v>17698.759999999998</v>
      </c>
      <c r="C76" s="5">
        <v>0</v>
      </c>
    </row>
    <row r="77" spans="1:3" x14ac:dyDescent="0.35">
      <c r="A77" t="s">
        <v>145</v>
      </c>
      <c r="B77" s="5">
        <v>25257.05</v>
      </c>
      <c r="C77" s="5">
        <v>25257.05</v>
      </c>
    </row>
    <row r="78" spans="1:3" x14ac:dyDescent="0.35">
      <c r="A78" t="s">
        <v>146</v>
      </c>
      <c r="B78" s="5">
        <v>662.45</v>
      </c>
      <c r="C78" s="5">
        <v>662.45</v>
      </c>
    </row>
    <row r="79" spans="1:3" x14ac:dyDescent="0.35">
      <c r="A79" t="s">
        <v>147</v>
      </c>
      <c r="B79" s="5">
        <v>331.5</v>
      </c>
      <c r="C79" s="5">
        <v>331.5</v>
      </c>
    </row>
    <row r="80" spans="1:3" x14ac:dyDescent="0.35">
      <c r="A80" t="s">
        <v>148</v>
      </c>
      <c r="B80" s="5">
        <v>4900</v>
      </c>
      <c r="C80" s="5">
        <v>4900</v>
      </c>
    </row>
    <row r="81" spans="1:3" x14ac:dyDescent="0.35">
      <c r="A81" t="s">
        <v>149</v>
      </c>
      <c r="B81" s="5">
        <v>4615</v>
      </c>
      <c r="C81" s="5">
        <v>4615</v>
      </c>
    </row>
    <row r="82" spans="1:3" x14ac:dyDescent="0.35">
      <c r="A82" t="s">
        <v>150</v>
      </c>
      <c r="B82" s="5">
        <v>17900</v>
      </c>
      <c r="C82" s="5">
        <v>17900</v>
      </c>
    </row>
    <row r="83" spans="1:3" x14ac:dyDescent="0.35">
      <c r="A83" t="s">
        <v>151</v>
      </c>
      <c r="B83" s="5">
        <v>3808.16</v>
      </c>
      <c r="C83" s="5">
        <v>3808.16</v>
      </c>
    </row>
    <row r="84" spans="1:3" x14ac:dyDescent="0.35">
      <c r="A84" t="s">
        <v>152</v>
      </c>
      <c r="B84" s="5">
        <v>3950</v>
      </c>
      <c r="C84" s="5">
        <v>3950</v>
      </c>
    </row>
    <row r="85" spans="1:3" x14ac:dyDescent="0.35">
      <c r="A85" t="s">
        <v>153</v>
      </c>
      <c r="B85" s="5">
        <v>1350</v>
      </c>
      <c r="C85" s="5">
        <v>1350</v>
      </c>
    </row>
    <row r="86" spans="1:3" x14ac:dyDescent="0.35">
      <c r="A86" t="s">
        <v>154</v>
      </c>
      <c r="B86" s="5">
        <v>4648.3</v>
      </c>
      <c r="C86" s="5">
        <v>4648.3</v>
      </c>
    </row>
    <row r="87" spans="1:3" x14ac:dyDescent="0.35">
      <c r="A87" t="s">
        <v>155</v>
      </c>
      <c r="B87" s="5">
        <v>8874.51</v>
      </c>
      <c r="C87" s="5">
        <v>8874.51</v>
      </c>
    </row>
    <row r="88" spans="1:3" x14ac:dyDescent="0.35">
      <c r="A88" t="s">
        <v>156</v>
      </c>
      <c r="B88" s="5">
        <v>15276.59</v>
      </c>
      <c r="C88" s="5">
        <v>15276.59</v>
      </c>
    </row>
    <row r="89" spans="1:3" x14ac:dyDescent="0.35">
      <c r="A89" t="s">
        <v>157</v>
      </c>
      <c r="B89" s="5">
        <v>2472</v>
      </c>
      <c r="C89" s="5">
        <v>2472</v>
      </c>
    </row>
    <row r="90" spans="1:3" x14ac:dyDescent="0.35">
      <c r="A90" t="s">
        <v>158</v>
      </c>
      <c r="B90" s="5">
        <v>17618.87</v>
      </c>
      <c r="C90" s="5">
        <v>17618.87</v>
      </c>
    </row>
    <row r="91" spans="1:3" x14ac:dyDescent="0.35">
      <c r="A91" t="s">
        <v>159</v>
      </c>
      <c r="B91" s="5">
        <v>6309.6</v>
      </c>
      <c r="C91" s="5">
        <v>6309.6</v>
      </c>
    </row>
    <row r="92" spans="1:3" x14ac:dyDescent="0.35">
      <c r="A92" t="s">
        <v>160</v>
      </c>
      <c r="B92" s="5">
        <v>5493.51</v>
      </c>
      <c r="C92" s="5">
        <v>5493.51</v>
      </c>
    </row>
    <row r="93" spans="1:3" x14ac:dyDescent="0.35">
      <c r="A93" t="s">
        <v>161</v>
      </c>
      <c r="B93" s="5">
        <v>1687.31</v>
      </c>
      <c r="C93" s="5">
        <v>1687.31</v>
      </c>
    </row>
    <row r="94" spans="1:3" x14ac:dyDescent="0.35">
      <c r="A94" t="s">
        <v>162</v>
      </c>
      <c r="B94" s="5">
        <v>4000</v>
      </c>
      <c r="C94" s="5">
        <v>4000</v>
      </c>
    </row>
    <row r="95" spans="1:3" x14ac:dyDescent="0.35">
      <c r="A95" t="s">
        <v>163</v>
      </c>
      <c r="B95" s="5">
        <v>0</v>
      </c>
      <c r="C95" s="5">
        <v>2563.62</v>
      </c>
    </row>
    <row r="96" spans="1:3" x14ac:dyDescent="0.35">
      <c r="A96" t="s">
        <v>164</v>
      </c>
      <c r="B96" s="5">
        <v>2955.52</v>
      </c>
      <c r="C96" s="5">
        <v>2955.52</v>
      </c>
    </row>
    <row r="97" spans="1:3" x14ac:dyDescent="0.35">
      <c r="A97" t="s">
        <v>165</v>
      </c>
      <c r="B97" s="5">
        <v>3893.97</v>
      </c>
      <c r="C97" s="5">
        <v>3893.97</v>
      </c>
    </row>
    <row r="98" spans="1:3" x14ac:dyDescent="0.35">
      <c r="A98" t="s">
        <v>166</v>
      </c>
      <c r="B98" s="5">
        <v>9122.8799999999992</v>
      </c>
      <c r="C98" s="5">
        <v>9122.8799999999992</v>
      </c>
    </row>
    <row r="99" spans="1:3" x14ac:dyDescent="0.35">
      <c r="A99" t="s">
        <v>167</v>
      </c>
      <c r="B99" s="5">
        <v>420</v>
      </c>
      <c r="C99" s="5">
        <v>420</v>
      </c>
    </row>
    <row r="100" spans="1:3" x14ac:dyDescent="0.35">
      <c r="A100" t="s">
        <v>168</v>
      </c>
      <c r="B100" s="5">
        <v>1273</v>
      </c>
      <c r="C100" s="5">
        <v>1273</v>
      </c>
    </row>
    <row r="101" spans="1:3" x14ac:dyDescent="0.35">
      <c r="A101" t="s">
        <v>169</v>
      </c>
      <c r="B101" s="5">
        <v>1210</v>
      </c>
      <c r="C101" s="5">
        <v>1210</v>
      </c>
    </row>
    <row r="102" spans="1:3" x14ac:dyDescent="0.35">
      <c r="A102" t="s">
        <v>170</v>
      </c>
      <c r="B102" s="5">
        <v>970</v>
      </c>
      <c r="C102" s="5">
        <v>970</v>
      </c>
    </row>
    <row r="103" spans="1:3" x14ac:dyDescent="0.35">
      <c r="A103" t="s">
        <v>171</v>
      </c>
      <c r="B103" s="5">
        <v>1968</v>
      </c>
      <c r="C103" s="5">
        <v>1968</v>
      </c>
    </row>
    <row r="104" spans="1:3" x14ac:dyDescent="0.35">
      <c r="A104" t="s">
        <v>172</v>
      </c>
      <c r="B104" s="5">
        <v>1195</v>
      </c>
      <c r="C104" s="5">
        <v>1195</v>
      </c>
    </row>
    <row r="105" spans="1:3" x14ac:dyDescent="0.35">
      <c r="A105" t="s">
        <v>173</v>
      </c>
      <c r="B105" s="5">
        <v>1584</v>
      </c>
      <c r="C105" s="5">
        <v>1584</v>
      </c>
    </row>
    <row r="106" spans="1:3" x14ac:dyDescent="0.35">
      <c r="A106" t="s">
        <v>174</v>
      </c>
      <c r="B106" s="5">
        <v>834.98</v>
      </c>
      <c r="C106" s="5">
        <v>834.98</v>
      </c>
    </row>
    <row r="107" spans="1:3" x14ac:dyDescent="0.35">
      <c r="A107" t="s">
        <v>175</v>
      </c>
      <c r="B107" s="5">
        <v>218.2</v>
      </c>
      <c r="C107" s="5">
        <v>218.2</v>
      </c>
    </row>
    <row r="108" spans="1:3" x14ac:dyDescent="0.35">
      <c r="A108" t="s">
        <v>176</v>
      </c>
      <c r="B108" s="5">
        <v>3999.5</v>
      </c>
      <c r="C108" s="5">
        <v>0</v>
      </c>
    </row>
    <row r="109" spans="1:3" x14ac:dyDescent="0.35">
      <c r="A109" t="s">
        <v>177</v>
      </c>
      <c r="B109" s="5">
        <v>1599.95</v>
      </c>
      <c r="C109" s="5">
        <v>0</v>
      </c>
    </row>
    <row r="110" spans="1:3" x14ac:dyDescent="0.35">
      <c r="A110" t="s">
        <v>178</v>
      </c>
      <c r="B110" s="5">
        <v>139.66999999999999</v>
      </c>
      <c r="C110" s="5">
        <v>139.66999999999999</v>
      </c>
    </row>
    <row r="111" spans="1:3" x14ac:dyDescent="0.35">
      <c r="A111" t="s">
        <v>179</v>
      </c>
      <c r="B111" s="5">
        <v>1409.43</v>
      </c>
      <c r="C111" s="5">
        <v>1409.43</v>
      </c>
    </row>
    <row r="112" spans="1:3" x14ac:dyDescent="0.35">
      <c r="A112" t="s">
        <v>180</v>
      </c>
      <c r="B112" s="5">
        <v>7429.75</v>
      </c>
      <c r="C112" s="5">
        <v>7429.75</v>
      </c>
    </row>
    <row r="113" spans="1:3" x14ac:dyDescent="0.35">
      <c r="A113" t="s">
        <v>181</v>
      </c>
      <c r="B113" s="5">
        <v>33486.339999999997</v>
      </c>
      <c r="C113" s="5">
        <v>36335.96</v>
      </c>
    </row>
    <row r="114" spans="1:3" x14ac:dyDescent="0.35">
      <c r="A114" t="s">
        <v>182</v>
      </c>
      <c r="B114" s="5">
        <v>-3744.23</v>
      </c>
      <c r="C114" s="5">
        <v>-760.29</v>
      </c>
    </row>
    <row r="115" spans="1:3" x14ac:dyDescent="0.35">
      <c r="A115" t="s">
        <v>183</v>
      </c>
      <c r="B115" s="5">
        <v>-2.34</v>
      </c>
      <c r="C115" s="5">
        <v>0</v>
      </c>
    </row>
    <row r="116" spans="1:3" x14ac:dyDescent="0.35">
      <c r="A116" t="s">
        <v>184</v>
      </c>
      <c r="B116" s="5">
        <v>-45018.09</v>
      </c>
      <c r="C116" s="5">
        <v>-40016.080000000002</v>
      </c>
    </row>
    <row r="117" spans="1:3" x14ac:dyDescent="0.35">
      <c r="A117" t="s">
        <v>185</v>
      </c>
      <c r="B117" s="5">
        <v>-262263.09999999998</v>
      </c>
      <c r="C117" s="5">
        <v>-211970.99</v>
      </c>
    </row>
    <row r="118" spans="1:3" x14ac:dyDescent="0.35">
      <c r="A118" t="s">
        <v>186</v>
      </c>
      <c r="B118" s="5">
        <v>-9074.2000000000007</v>
      </c>
      <c r="C118" s="5">
        <v>-6233.65</v>
      </c>
    </row>
    <row r="119" spans="1:3" x14ac:dyDescent="0.35">
      <c r="A119" t="s">
        <v>187</v>
      </c>
      <c r="B119" s="5">
        <v>-6221.62</v>
      </c>
      <c r="C119" s="5">
        <v>-4252.07</v>
      </c>
    </row>
    <row r="120" spans="1:3" x14ac:dyDescent="0.35">
      <c r="A120" t="s">
        <v>188</v>
      </c>
      <c r="B120" s="5">
        <v>-1667.65</v>
      </c>
      <c r="C120" s="5">
        <v>-1133.71</v>
      </c>
    </row>
    <row r="121" spans="1:3" x14ac:dyDescent="0.35">
      <c r="A121" t="s">
        <v>189</v>
      </c>
      <c r="B121" s="5">
        <v>-328.95</v>
      </c>
      <c r="C121" s="5">
        <v>-223.35</v>
      </c>
    </row>
    <row r="122" spans="1:3" x14ac:dyDescent="0.35">
      <c r="A122" t="s">
        <v>190</v>
      </c>
      <c r="B122" s="5">
        <v>-27305.51</v>
      </c>
      <c r="C122" s="5">
        <v>-18043.400000000001</v>
      </c>
    </row>
    <row r="123" spans="1:3" x14ac:dyDescent="0.35">
      <c r="A123" t="s">
        <v>191</v>
      </c>
      <c r="B123" s="5">
        <v>-5177.79</v>
      </c>
      <c r="C123" s="5">
        <v>-3240.09</v>
      </c>
    </row>
    <row r="124" spans="1:3" x14ac:dyDescent="0.35">
      <c r="A124" t="s">
        <v>192</v>
      </c>
      <c r="B124" s="5">
        <v>-3647.73</v>
      </c>
      <c r="C124" s="5">
        <v>-2191.8200000000002</v>
      </c>
    </row>
    <row r="125" spans="1:3" x14ac:dyDescent="0.35">
      <c r="A125" t="s">
        <v>193</v>
      </c>
      <c r="B125" s="5">
        <v>-3236.56</v>
      </c>
      <c r="C125" s="5">
        <v>-1944.76</v>
      </c>
    </row>
    <row r="126" spans="1:3" x14ac:dyDescent="0.35">
      <c r="A126" t="s">
        <v>194</v>
      </c>
      <c r="B126" s="5">
        <v>-1634.31</v>
      </c>
      <c r="C126" s="5">
        <v>-1040.31</v>
      </c>
    </row>
    <row r="127" spans="1:3" x14ac:dyDescent="0.35">
      <c r="A127" t="s">
        <v>195</v>
      </c>
      <c r="B127" s="5">
        <v>-2221.62</v>
      </c>
      <c r="C127" s="5">
        <v>-1272.83</v>
      </c>
    </row>
    <row r="128" spans="1:3" x14ac:dyDescent="0.35">
      <c r="A128" t="s">
        <v>196</v>
      </c>
      <c r="B128" s="5">
        <v>-20720.57</v>
      </c>
      <c r="C128" s="5">
        <v>-11724.45</v>
      </c>
    </row>
    <row r="129" spans="1:3" x14ac:dyDescent="0.35">
      <c r="A129" t="s">
        <v>197</v>
      </c>
      <c r="B129" s="5">
        <v>-4077.35</v>
      </c>
      <c r="C129" s="5">
        <v>-2268.4899999999998</v>
      </c>
    </row>
    <row r="130" spans="1:3" x14ac:dyDescent="0.35">
      <c r="A130" t="s">
        <v>198</v>
      </c>
      <c r="B130" s="5">
        <v>-3241.05</v>
      </c>
      <c r="C130" s="5">
        <v>-1704.49</v>
      </c>
    </row>
    <row r="131" spans="1:3" x14ac:dyDescent="0.35">
      <c r="A131" t="s">
        <v>199</v>
      </c>
      <c r="B131" s="5">
        <v>-346.08</v>
      </c>
      <c r="C131" s="5">
        <v>-181.58</v>
      </c>
    </row>
    <row r="132" spans="1:3" x14ac:dyDescent="0.35">
      <c r="A132" t="s">
        <v>200</v>
      </c>
      <c r="B132" s="5">
        <v>-1010.47</v>
      </c>
      <c r="C132" s="5">
        <v>-530.16999999999996</v>
      </c>
    </row>
    <row r="133" spans="1:3" x14ac:dyDescent="0.35">
      <c r="A133" t="s">
        <v>201</v>
      </c>
      <c r="B133" s="5">
        <v>-474.39</v>
      </c>
      <c r="C133" s="5">
        <v>-247.13</v>
      </c>
    </row>
    <row r="134" spans="1:3" x14ac:dyDescent="0.35">
      <c r="A134" t="s">
        <v>202</v>
      </c>
      <c r="B134" s="5">
        <v>-1468.77</v>
      </c>
      <c r="C134" s="5">
        <v>-752.01</v>
      </c>
    </row>
    <row r="135" spans="1:3" x14ac:dyDescent="0.35">
      <c r="A135" t="s">
        <v>203</v>
      </c>
      <c r="B135" s="5">
        <v>-1755.16</v>
      </c>
      <c r="C135" s="5">
        <v>-836.46</v>
      </c>
    </row>
    <row r="136" spans="1:3" x14ac:dyDescent="0.35">
      <c r="A136" t="s">
        <v>204</v>
      </c>
      <c r="B136" s="5">
        <v>-2981.97</v>
      </c>
      <c r="C136" s="5">
        <v>-1513.06</v>
      </c>
    </row>
    <row r="137" spans="1:3" x14ac:dyDescent="0.35">
      <c r="A137" t="s">
        <v>205</v>
      </c>
      <c r="B137" s="5">
        <v>-2535.62</v>
      </c>
      <c r="C137" s="5">
        <v>-1406.62</v>
      </c>
    </row>
    <row r="138" spans="1:3" x14ac:dyDescent="0.35">
      <c r="A138" t="s">
        <v>206</v>
      </c>
      <c r="B138" s="5">
        <v>-261.06</v>
      </c>
      <c r="C138" s="5">
        <v>-136.16</v>
      </c>
    </row>
    <row r="139" spans="1:3" x14ac:dyDescent="0.35">
      <c r="A139" t="s">
        <v>207</v>
      </c>
      <c r="B139" s="5">
        <v>-7045.95</v>
      </c>
      <c r="C139" s="5">
        <v>-3527.78</v>
      </c>
    </row>
    <row r="140" spans="1:3" x14ac:dyDescent="0.35">
      <c r="A140" t="s">
        <v>208</v>
      </c>
      <c r="B140" s="5">
        <v>-2149.77</v>
      </c>
      <c r="C140" s="5">
        <v>-1076.3499999999999</v>
      </c>
    </row>
    <row r="141" spans="1:3" x14ac:dyDescent="0.35">
      <c r="A141" t="s">
        <v>209</v>
      </c>
      <c r="B141" s="5">
        <v>-9475.01</v>
      </c>
      <c r="C141" s="5">
        <v>-4685.01</v>
      </c>
    </row>
    <row r="142" spans="1:3" x14ac:dyDescent="0.35">
      <c r="A142" t="s">
        <v>210</v>
      </c>
      <c r="B142" s="5">
        <v>-2498.33</v>
      </c>
      <c r="C142" s="5">
        <v>-1203.03</v>
      </c>
    </row>
    <row r="143" spans="1:3" x14ac:dyDescent="0.35">
      <c r="A143" t="s">
        <v>211</v>
      </c>
      <c r="B143" s="5">
        <v>-2160.35</v>
      </c>
      <c r="C143" s="5">
        <v>-1040.28</v>
      </c>
    </row>
    <row r="144" spans="1:3" x14ac:dyDescent="0.35">
      <c r="A144" t="s">
        <v>212</v>
      </c>
      <c r="B144" s="5">
        <v>-1074.17</v>
      </c>
      <c r="C144" s="5">
        <v>-517.25</v>
      </c>
    </row>
    <row r="145" spans="1:3" x14ac:dyDescent="0.35">
      <c r="A145" t="s">
        <v>213</v>
      </c>
      <c r="B145" s="5">
        <v>-1264.5</v>
      </c>
      <c r="C145" s="5">
        <v>-501.47</v>
      </c>
    </row>
    <row r="146" spans="1:3" x14ac:dyDescent="0.35">
      <c r="A146" t="s">
        <v>214</v>
      </c>
      <c r="B146" s="5">
        <v>-2074.0100000000002</v>
      </c>
      <c r="C146" s="5">
        <v>-845.09</v>
      </c>
    </row>
    <row r="147" spans="1:3" x14ac:dyDescent="0.35">
      <c r="A147" t="s">
        <v>215</v>
      </c>
      <c r="B147" s="5">
        <v>-1943.39</v>
      </c>
      <c r="C147" s="5">
        <v>-747.21</v>
      </c>
    </row>
    <row r="148" spans="1:3" x14ac:dyDescent="0.35">
      <c r="A148" t="s">
        <v>216</v>
      </c>
      <c r="B148" s="5">
        <v>-1096.32</v>
      </c>
      <c r="C148" s="5">
        <v>-421.52</v>
      </c>
    </row>
    <row r="149" spans="1:3" x14ac:dyDescent="0.35">
      <c r="A149" t="s">
        <v>217</v>
      </c>
      <c r="B149" s="5">
        <v>-4324.3500000000004</v>
      </c>
      <c r="C149" s="5">
        <v>-1602.99</v>
      </c>
    </row>
    <row r="150" spans="1:3" x14ac:dyDescent="0.35">
      <c r="A150" t="s">
        <v>218</v>
      </c>
      <c r="B150" s="5">
        <v>-1026.8399999999999</v>
      </c>
      <c r="C150" s="5">
        <v>-379.52</v>
      </c>
    </row>
    <row r="151" spans="1:3" x14ac:dyDescent="0.35">
      <c r="A151" t="s">
        <v>219</v>
      </c>
      <c r="B151" s="5">
        <v>-125.07</v>
      </c>
      <c r="C151" s="5">
        <v>-42.07</v>
      </c>
    </row>
    <row r="152" spans="1:3" x14ac:dyDescent="0.35">
      <c r="A152" t="s">
        <v>220</v>
      </c>
      <c r="B152" s="5">
        <v>-891.6</v>
      </c>
      <c r="C152" s="5">
        <v>-295.57</v>
      </c>
    </row>
    <row r="153" spans="1:3" x14ac:dyDescent="0.35">
      <c r="A153" t="s">
        <v>221</v>
      </c>
      <c r="B153" s="5">
        <v>-2634.57</v>
      </c>
      <c r="C153" s="5">
        <v>-534.97</v>
      </c>
    </row>
    <row r="154" spans="1:3" x14ac:dyDescent="0.35">
      <c r="A154" t="s">
        <v>222</v>
      </c>
      <c r="B154" s="5">
        <v>-2232.4</v>
      </c>
      <c r="C154" s="5">
        <v>-453.3</v>
      </c>
    </row>
    <row r="155" spans="1:3" x14ac:dyDescent="0.35">
      <c r="A155" t="s">
        <v>223</v>
      </c>
      <c r="B155" s="5">
        <v>-7263.52</v>
      </c>
      <c r="C155" s="5">
        <v>-1474.91</v>
      </c>
    </row>
    <row r="156" spans="1:3" x14ac:dyDescent="0.35">
      <c r="A156" t="s">
        <v>224</v>
      </c>
      <c r="B156" s="5">
        <v>-2450.86</v>
      </c>
      <c r="C156" s="5">
        <v>-497.66</v>
      </c>
    </row>
    <row r="157" spans="1:3" x14ac:dyDescent="0.35">
      <c r="A157" t="s">
        <v>225</v>
      </c>
      <c r="B157" s="5">
        <v>-5162.16</v>
      </c>
      <c r="C157" s="5">
        <v>-1048.21</v>
      </c>
    </row>
    <row r="158" spans="1:3" x14ac:dyDescent="0.35">
      <c r="A158" t="s">
        <v>226</v>
      </c>
      <c r="B158" s="5">
        <v>-1755.07</v>
      </c>
      <c r="C158" s="5">
        <v>-356.38</v>
      </c>
    </row>
    <row r="159" spans="1:3" x14ac:dyDescent="0.35">
      <c r="A159" t="s">
        <v>227</v>
      </c>
      <c r="B159" s="5">
        <v>-325.62</v>
      </c>
      <c r="C159" s="5">
        <v>-66.12</v>
      </c>
    </row>
    <row r="160" spans="1:3" x14ac:dyDescent="0.35">
      <c r="A160" t="s">
        <v>228</v>
      </c>
      <c r="B160" s="5">
        <v>-682.79</v>
      </c>
      <c r="C160" s="5">
        <v>-85.14</v>
      </c>
    </row>
    <row r="161" spans="1:3" x14ac:dyDescent="0.35">
      <c r="A161" t="s">
        <v>229</v>
      </c>
      <c r="B161" s="5">
        <v>-798.07</v>
      </c>
      <c r="C161" s="5">
        <v>-68.010000000000005</v>
      </c>
    </row>
    <row r="162" spans="1:3" x14ac:dyDescent="0.35">
      <c r="A162" t="s">
        <v>230</v>
      </c>
      <c r="B162" s="5">
        <v>-463.5</v>
      </c>
      <c r="C162" s="5">
        <v>0</v>
      </c>
    </row>
    <row r="163" spans="1:3" x14ac:dyDescent="0.35">
      <c r="A163" t="s">
        <v>231</v>
      </c>
      <c r="B163" s="5">
        <v>-284.05</v>
      </c>
      <c r="C163" s="5">
        <v>0</v>
      </c>
    </row>
    <row r="164" spans="1:3" x14ac:dyDescent="0.35">
      <c r="A164" t="s">
        <v>232</v>
      </c>
      <c r="B164" s="5">
        <v>-47293.83</v>
      </c>
      <c r="C164" s="5">
        <v>-46682.59</v>
      </c>
    </row>
    <row r="165" spans="1:3" x14ac:dyDescent="0.35">
      <c r="A165" t="s">
        <v>233</v>
      </c>
      <c r="B165" s="5">
        <v>-662.45</v>
      </c>
      <c r="C165" s="5">
        <v>-662.45</v>
      </c>
    </row>
    <row r="166" spans="1:3" x14ac:dyDescent="0.35">
      <c r="A166" t="s">
        <v>234</v>
      </c>
      <c r="B166" s="5">
        <v>-331.5</v>
      </c>
      <c r="C166" s="5">
        <v>-331.5</v>
      </c>
    </row>
    <row r="167" spans="1:3" x14ac:dyDescent="0.35">
      <c r="A167" t="s">
        <v>235</v>
      </c>
      <c r="B167" s="5">
        <v>-1386.39</v>
      </c>
      <c r="C167" s="5">
        <v>-694.14</v>
      </c>
    </row>
    <row r="168" spans="1:3" x14ac:dyDescent="0.35">
      <c r="A168" t="s">
        <v>236</v>
      </c>
      <c r="B168" s="5">
        <v>-3247.93</v>
      </c>
      <c r="C168" s="5">
        <v>-2867.11</v>
      </c>
    </row>
    <row r="169" spans="1:3" x14ac:dyDescent="0.35">
      <c r="A169" t="s">
        <v>237</v>
      </c>
      <c r="B169" s="5">
        <v>-3950</v>
      </c>
      <c r="C169" s="5">
        <v>-3950</v>
      </c>
    </row>
    <row r="170" spans="1:3" x14ac:dyDescent="0.35">
      <c r="A170" t="s">
        <v>238</v>
      </c>
      <c r="B170" s="5">
        <v>-1290.67</v>
      </c>
      <c r="C170" s="5">
        <v>-1128.67</v>
      </c>
    </row>
    <row r="171" spans="1:3" x14ac:dyDescent="0.35">
      <c r="A171" t="s">
        <v>239</v>
      </c>
      <c r="B171" s="5">
        <v>-2026.07</v>
      </c>
      <c r="C171" s="5">
        <v>-1700.69</v>
      </c>
    </row>
    <row r="172" spans="1:3" x14ac:dyDescent="0.35">
      <c r="A172" t="s">
        <v>240</v>
      </c>
      <c r="B172" s="5">
        <v>-3112.15</v>
      </c>
      <c r="C172" s="5">
        <v>-2224.6999999999998</v>
      </c>
    </row>
    <row r="173" spans="1:3" x14ac:dyDescent="0.35">
      <c r="A173" t="s">
        <v>241</v>
      </c>
      <c r="B173" s="5">
        <v>-13748.94</v>
      </c>
      <c r="C173" s="5">
        <v>-12221.28</v>
      </c>
    </row>
    <row r="174" spans="1:3" x14ac:dyDescent="0.35">
      <c r="A174" t="s">
        <v>242</v>
      </c>
      <c r="B174" s="5">
        <v>-1061.6099999999999</v>
      </c>
      <c r="C174" s="5">
        <v>-938.01</v>
      </c>
    </row>
    <row r="175" spans="1:3" x14ac:dyDescent="0.35">
      <c r="A175" t="s">
        <v>243</v>
      </c>
      <c r="B175" s="5">
        <v>5000.37</v>
      </c>
      <c r="C175" s="5">
        <v>5000.37</v>
      </c>
    </row>
    <row r="176" spans="1:3" x14ac:dyDescent="0.35">
      <c r="A176" t="s">
        <v>244</v>
      </c>
      <c r="B176" s="5">
        <v>-4957.79</v>
      </c>
      <c r="C176" s="5">
        <v>-4326.83</v>
      </c>
    </row>
    <row r="177" spans="1:3" x14ac:dyDescent="0.35">
      <c r="A177" t="s">
        <v>245</v>
      </c>
      <c r="B177" s="5">
        <v>-4148.05</v>
      </c>
      <c r="C177" s="5">
        <v>-3598.69</v>
      </c>
    </row>
    <row r="178" spans="1:3" x14ac:dyDescent="0.35">
      <c r="A178" t="s">
        <v>246</v>
      </c>
      <c r="B178" s="5">
        <v>-843.72</v>
      </c>
      <c r="C178" s="5">
        <v>-443.72</v>
      </c>
    </row>
    <row r="179" spans="1:3" x14ac:dyDescent="0.35">
      <c r="A179" t="s">
        <v>247</v>
      </c>
      <c r="B179" s="5">
        <v>-9843.74</v>
      </c>
      <c r="C179" s="5">
        <v>-9843.74</v>
      </c>
    </row>
    <row r="180" spans="1:3" x14ac:dyDescent="0.35">
      <c r="A180" t="s">
        <v>248</v>
      </c>
      <c r="B180" s="5">
        <v>-76.930000000000007</v>
      </c>
      <c r="C180" s="5">
        <v>-2640.55</v>
      </c>
    </row>
    <row r="181" spans="1:3" x14ac:dyDescent="0.35">
      <c r="A181" t="s">
        <v>249</v>
      </c>
      <c r="B181" s="5">
        <v>-3044.18</v>
      </c>
      <c r="C181" s="5">
        <v>-3044.18</v>
      </c>
    </row>
    <row r="182" spans="1:3" x14ac:dyDescent="0.35">
      <c r="A182" t="s">
        <v>250</v>
      </c>
      <c r="B182" s="5">
        <v>-6230.37</v>
      </c>
      <c r="C182" s="5">
        <v>-5840.97</v>
      </c>
    </row>
    <row r="183" spans="1:3" x14ac:dyDescent="0.35">
      <c r="A183" t="s">
        <v>251</v>
      </c>
      <c r="B183" s="5">
        <v>-3011.98</v>
      </c>
      <c r="C183" s="5">
        <v>-3011.98</v>
      </c>
    </row>
    <row r="184" spans="1:3" x14ac:dyDescent="0.35">
      <c r="A184" t="s">
        <v>252</v>
      </c>
      <c r="B184" s="5">
        <v>-14596.62</v>
      </c>
      <c r="C184" s="5">
        <v>-13684.33</v>
      </c>
    </row>
    <row r="185" spans="1:3" x14ac:dyDescent="0.35">
      <c r="A185" t="s">
        <v>253</v>
      </c>
      <c r="B185" s="5">
        <v>-1273</v>
      </c>
      <c r="C185" s="5">
        <v>-1273</v>
      </c>
    </row>
    <row r="186" spans="1:3" x14ac:dyDescent="0.35">
      <c r="A186" t="s">
        <v>254</v>
      </c>
      <c r="B186" s="5">
        <v>-420</v>
      </c>
      <c r="C186" s="5">
        <v>-420</v>
      </c>
    </row>
    <row r="187" spans="1:3" x14ac:dyDescent="0.35">
      <c r="A187" t="s">
        <v>255</v>
      </c>
      <c r="B187" s="5">
        <v>-1210</v>
      </c>
      <c r="C187" s="5">
        <v>-1210</v>
      </c>
    </row>
    <row r="188" spans="1:3" x14ac:dyDescent="0.35">
      <c r="A188" t="s">
        <v>256</v>
      </c>
      <c r="B188" s="5">
        <v>-734.14</v>
      </c>
      <c r="C188" s="5">
        <v>-491.64</v>
      </c>
    </row>
    <row r="189" spans="1:3" x14ac:dyDescent="0.35">
      <c r="A189" t="s">
        <v>257</v>
      </c>
      <c r="B189" s="5">
        <v>-1471.97</v>
      </c>
      <c r="C189" s="5">
        <v>-979.97</v>
      </c>
    </row>
    <row r="190" spans="1:3" x14ac:dyDescent="0.35">
      <c r="A190" t="s">
        <v>258</v>
      </c>
      <c r="B190" s="5">
        <v>-870.13</v>
      </c>
      <c r="C190" s="5">
        <v>-571.38</v>
      </c>
    </row>
    <row r="191" spans="1:3" x14ac:dyDescent="0.35">
      <c r="A191" t="s">
        <v>259</v>
      </c>
      <c r="B191" s="5">
        <v>-1124.1600000000001</v>
      </c>
      <c r="C191" s="5">
        <v>-728.16</v>
      </c>
    </row>
    <row r="192" spans="1:3" x14ac:dyDescent="0.35">
      <c r="A192" t="s">
        <v>260</v>
      </c>
      <c r="B192" s="5">
        <v>-272.23</v>
      </c>
      <c r="C192" s="5">
        <v>-63.48</v>
      </c>
    </row>
    <row r="193" spans="1:3" x14ac:dyDescent="0.35">
      <c r="A193" t="s">
        <v>261</v>
      </c>
      <c r="B193" s="5">
        <v>-54.55</v>
      </c>
      <c r="C193" s="5">
        <v>0</v>
      </c>
    </row>
    <row r="194" spans="1:3" x14ac:dyDescent="0.35">
      <c r="A194" t="s">
        <v>262</v>
      </c>
      <c r="B194" s="5">
        <v>-598.28</v>
      </c>
      <c r="C194" s="5">
        <v>0</v>
      </c>
    </row>
    <row r="195" spans="1:3" x14ac:dyDescent="0.35">
      <c r="A195" t="s">
        <v>263</v>
      </c>
      <c r="B195" s="5">
        <v>-59.18</v>
      </c>
      <c r="C195" s="5">
        <v>0</v>
      </c>
    </row>
    <row r="196" spans="1:3" x14ac:dyDescent="0.35">
      <c r="A196" t="s">
        <v>264</v>
      </c>
      <c r="B196" s="5">
        <v>-1409.43</v>
      </c>
      <c r="C196" s="5">
        <v>-1409.43</v>
      </c>
    </row>
    <row r="197" spans="1:3" x14ac:dyDescent="0.35">
      <c r="A197" t="s">
        <v>265</v>
      </c>
      <c r="B197" s="5">
        <v>-3722.99</v>
      </c>
      <c r="C197" s="5">
        <v>-2237.04</v>
      </c>
    </row>
    <row r="198" spans="1:3" x14ac:dyDescent="0.35">
      <c r="A198" t="s">
        <v>266</v>
      </c>
      <c r="B198" s="5">
        <v>-33486.339999999997</v>
      </c>
      <c r="C198" s="5">
        <v>-36335.96</v>
      </c>
    </row>
    <row r="199" spans="1:3" x14ac:dyDescent="0.35">
      <c r="A199" t="s">
        <v>267</v>
      </c>
      <c r="B199" s="5">
        <f>SUM(B200:B219)</f>
        <v>12808053.34</v>
      </c>
      <c r="C199" s="5">
        <f>SUM(C200:C219)</f>
        <v>12997641.399999999</v>
      </c>
    </row>
    <row r="200" spans="1:3" x14ac:dyDescent="0.35">
      <c r="A200" t="s">
        <v>268</v>
      </c>
      <c r="B200" s="5">
        <v>533698.75</v>
      </c>
      <c r="C200" s="5">
        <v>533698.75</v>
      </c>
    </row>
    <row r="201" spans="1:3" x14ac:dyDescent="0.35">
      <c r="A201" t="s">
        <v>269</v>
      </c>
      <c r="B201" s="5">
        <v>784095</v>
      </c>
      <c r="C201" s="5">
        <v>784095</v>
      </c>
    </row>
    <row r="202" spans="1:3" x14ac:dyDescent="0.35">
      <c r="A202" t="s">
        <v>270</v>
      </c>
      <c r="B202" s="5">
        <v>136492.4</v>
      </c>
      <c r="C202" s="5">
        <v>136492.4</v>
      </c>
    </row>
    <row r="203" spans="1:3" x14ac:dyDescent="0.35">
      <c r="A203" t="s">
        <v>271</v>
      </c>
      <c r="B203" s="5">
        <v>1373440</v>
      </c>
      <c r="C203" s="5">
        <v>1373440</v>
      </c>
    </row>
    <row r="204" spans="1:3" x14ac:dyDescent="0.35">
      <c r="A204" t="s">
        <v>272</v>
      </c>
      <c r="B204" s="5">
        <v>941280</v>
      </c>
      <c r="C204" s="5">
        <v>941280</v>
      </c>
    </row>
    <row r="205" spans="1:3" x14ac:dyDescent="0.35">
      <c r="A205" t="s">
        <v>273</v>
      </c>
      <c r="B205" s="5">
        <v>1295049.6000000001</v>
      </c>
      <c r="C205" s="5">
        <v>1295049.6000000001</v>
      </c>
    </row>
    <row r="206" spans="1:3" x14ac:dyDescent="0.35">
      <c r="A206" t="s">
        <v>274</v>
      </c>
      <c r="B206" s="5">
        <v>537641.68999999994</v>
      </c>
      <c r="C206" s="5">
        <v>537641.68999999994</v>
      </c>
    </row>
    <row r="207" spans="1:3" x14ac:dyDescent="0.35">
      <c r="A207" t="s">
        <v>275</v>
      </c>
      <c r="B207" s="5">
        <v>456881.44</v>
      </c>
      <c r="C207" s="5">
        <v>456881.44</v>
      </c>
    </row>
    <row r="208" spans="1:3" x14ac:dyDescent="0.35">
      <c r="A208" t="s">
        <v>276</v>
      </c>
      <c r="B208" s="5">
        <v>2553464.27</v>
      </c>
      <c r="C208" s="5">
        <v>2553464.27</v>
      </c>
    </row>
    <row r="209" spans="1:3" x14ac:dyDescent="0.35">
      <c r="A209" t="s">
        <v>277</v>
      </c>
      <c r="B209" s="5">
        <v>3163634.28</v>
      </c>
      <c r="C209" s="5">
        <v>3163634.28</v>
      </c>
    </row>
    <row r="210" spans="1:3" x14ac:dyDescent="0.35">
      <c r="A210" t="s">
        <v>278</v>
      </c>
      <c r="B210" s="5">
        <v>0</v>
      </c>
      <c r="C210" s="5">
        <v>71499.75</v>
      </c>
    </row>
    <row r="211" spans="1:3" x14ac:dyDescent="0.35">
      <c r="A211" t="s">
        <v>279</v>
      </c>
      <c r="B211" s="5">
        <v>375818.75</v>
      </c>
      <c r="C211" s="5">
        <v>375818.75</v>
      </c>
    </row>
    <row r="212" spans="1:3" x14ac:dyDescent="0.35">
      <c r="A212" t="s">
        <v>280</v>
      </c>
      <c r="B212" s="5">
        <v>1809474.15</v>
      </c>
      <c r="C212" s="5">
        <v>1809474.15</v>
      </c>
    </row>
    <row r="213" spans="1:3" x14ac:dyDescent="0.35">
      <c r="A213" t="s">
        <v>281</v>
      </c>
      <c r="B213" s="5">
        <v>986305.4</v>
      </c>
      <c r="C213" s="5">
        <v>986305.4</v>
      </c>
    </row>
    <row r="214" spans="1:3" x14ac:dyDescent="0.35">
      <c r="A214" t="s">
        <v>282</v>
      </c>
      <c r="B214" s="5">
        <v>28341.25</v>
      </c>
      <c r="C214" s="5">
        <v>28341.25</v>
      </c>
    </row>
    <row r="215" spans="1:3" x14ac:dyDescent="0.35">
      <c r="A215" t="s">
        <v>283</v>
      </c>
      <c r="B215" s="5">
        <v>2303062.7400000002</v>
      </c>
      <c r="C215" s="5">
        <v>2303062.7400000002</v>
      </c>
    </row>
    <row r="216" spans="1:3" x14ac:dyDescent="0.35">
      <c r="A216" t="s">
        <v>284</v>
      </c>
      <c r="B216" s="5">
        <v>-3898949.53</v>
      </c>
      <c r="C216" s="5">
        <v>-3825775.08</v>
      </c>
    </row>
    <row r="217" spans="1:3" x14ac:dyDescent="0.35">
      <c r="A217" t="s">
        <v>285</v>
      </c>
      <c r="B217" s="5">
        <v>-353375.24</v>
      </c>
      <c r="C217" s="5">
        <v>-308461.38</v>
      </c>
    </row>
    <row r="218" spans="1:3" x14ac:dyDescent="0.35">
      <c r="A218" t="s">
        <v>286</v>
      </c>
      <c r="B218" s="5">
        <v>-166810.67000000001</v>
      </c>
      <c r="C218" s="5">
        <v>-166810.67000000001</v>
      </c>
    </row>
    <row r="219" spans="1:3" x14ac:dyDescent="0.35">
      <c r="A219" t="s">
        <v>287</v>
      </c>
      <c r="B219" s="5">
        <v>-51490.94</v>
      </c>
      <c r="C219" s="5">
        <v>-51490.94</v>
      </c>
    </row>
    <row r="220" spans="1:3" x14ac:dyDescent="0.35">
      <c r="A220" t="s">
        <v>288</v>
      </c>
      <c r="B220" s="5">
        <f>B221</f>
        <v>300.55</v>
      </c>
      <c r="C220" s="5">
        <f>C221</f>
        <v>300.55</v>
      </c>
    </row>
    <row r="221" spans="1:3" x14ac:dyDescent="0.35">
      <c r="A221" t="s">
        <v>289</v>
      </c>
      <c r="B221" s="5">
        <v>300.55</v>
      </c>
      <c r="C221" s="5">
        <v>300.55</v>
      </c>
    </row>
    <row r="222" spans="1:3" x14ac:dyDescent="0.35">
      <c r="A222" t="s">
        <v>290</v>
      </c>
      <c r="B222" s="5">
        <f>B223</f>
        <v>4579.7299999999996</v>
      </c>
      <c r="C222" s="5">
        <f>C223</f>
        <v>1524.89</v>
      </c>
    </row>
    <row r="223" spans="1:3" x14ac:dyDescent="0.35">
      <c r="A223" t="s">
        <v>291</v>
      </c>
      <c r="B223" s="5">
        <v>4579.7299999999996</v>
      </c>
      <c r="C223" s="5">
        <v>1524.89</v>
      </c>
    </row>
    <row r="224" spans="1:3" x14ac:dyDescent="0.35">
      <c r="A224" s="2" t="s">
        <v>292</v>
      </c>
      <c r="B224" s="6">
        <f>+B225+B230+B254+B259</f>
        <v>2552810.02</v>
      </c>
      <c r="C224" s="6">
        <f>+C225+C230+C254+C259</f>
        <v>2318099.73</v>
      </c>
    </row>
    <row r="225" spans="1:3" x14ac:dyDescent="0.35">
      <c r="A225" t="s">
        <v>293</v>
      </c>
      <c r="B225" s="5">
        <f>SUM(B226:B229)</f>
        <v>633381.38</v>
      </c>
      <c r="C225" s="5">
        <f>SUM(C226:C229)</f>
        <v>1225174.18</v>
      </c>
    </row>
    <row r="226" spans="1:3" x14ac:dyDescent="0.35">
      <c r="A226" t="s">
        <v>294</v>
      </c>
      <c r="B226" s="5">
        <v>678983.47</v>
      </c>
      <c r="C226" s="5">
        <v>1360149.52</v>
      </c>
    </row>
    <row r="227" spans="1:3" x14ac:dyDescent="0.35">
      <c r="A227" t="s">
        <v>295</v>
      </c>
      <c r="B227" s="5">
        <v>132656.07</v>
      </c>
      <c r="C227" s="5">
        <v>225865.69</v>
      </c>
    </row>
    <row r="228" spans="1:3" x14ac:dyDescent="0.35">
      <c r="A228" t="s">
        <v>296</v>
      </c>
      <c r="B228" s="5">
        <v>-185276.16</v>
      </c>
      <c r="C228" s="5">
        <v>-367859.03</v>
      </c>
    </row>
    <row r="229" spans="1:3" x14ac:dyDescent="0.35">
      <c r="A229" t="s">
        <v>297</v>
      </c>
      <c r="B229" s="5">
        <v>7018</v>
      </c>
      <c r="C229" s="5">
        <v>7018</v>
      </c>
    </row>
    <row r="230" spans="1:3" x14ac:dyDescent="0.35">
      <c r="A230" t="s">
        <v>298</v>
      </c>
      <c r="B230" s="5">
        <f>+B231+B252</f>
        <v>152292.97999999998</v>
      </c>
      <c r="C230" s="5">
        <f>+C231+C252</f>
        <v>108244.17</v>
      </c>
    </row>
    <row r="231" spans="1:3" x14ac:dyDescent="0.35">
      <c r="A231" t="s">
        <v>299</v>
      </c>
      <c r="B231" s="5">
        <f>+B232</f>
        <v>104449.98</v>
      </c>
      <c r="C231" s="5">
        <f>+C232</f>
        <v>101752.4</v>
      </c>
    </row>
    <row r="232" spans="1:3" x14ac:dyDescent="0.35">
      <c r="A232" t="s">
        <v>300</v>
      </c>
      <c r="B232" s="5">
        <f>SUM(B233:B251)</f>
        <v>104449.98</v>
      </c>
      <c r="C232" s="5">
        <f>SUM(C233:C251)</f>
        <v>101752.4</v>
      </c>
    </row>
    <row r="233" spans="1:3" x14ac:dyDescent="0.35">
      <c r="A233" t="s">
        <v>301</v>
      </c>
      <c r="B233" s="5">
        <v>-7.0000000000000007E-2</v>
      </c>
      <c r="C233" s="5">
        <v>6185.62</v>
      </c>
    </row>
    <row r="234" spans="1:3" x14ac:dyDescent="0.35">
      <c r="A234" t="s">
        <v>302</v>
      </c>
      <c r="B234" s="5">
        <v>81588.850000000006</v>
      </c>
      <c r="C234" s="5">
        <v>81588.850000000006</v>
      </c>
    </row>
    <row r="235" spans="1:3" x14ac:dyDescent="0.35">
      <c r="A235" t="s">
        <v>303</v>
      </c>
      <c r="B235" s="5">
        <v>12976.55</v>
      </c>
      <c r="C235" s="5">
        <v>12834.29</v>
      </c>
    </row>
    <row r="236" spans="1:3" x14ac:dyDescent="0.35">
      <c r="A236" t="s">
        <v>304</v>
      </c>
      <c r="B236" s="5">
        <v>-98.14</v>
      </c>
      <c r="C236" s="5">
        <v>-83.14</v>
      </c>
    </row>
    <row r="237" spans="1:3" x14ac:dyDescent="0.35">
      <c r="A237" t="s">
        <v>305</v>
      </c>
      <c r="B237" s="5">
        <v>978.61</v>
      </c>
      <c r="C237" s="5">
        <v>352.41</v>
      </c>
    </row>
    <row r="238" spans="1:3" x14ac:dyDescent="0.35">
      <c r="A238" t="s">
        <v>306</v>
      </c>
      <c r="B238" s="5">
        <v>0</v>
      </c>
      <c r="C238" s="5">
        <v>-272.25</v>
      </c>
    </row>
    <row r="239" spans="1:3" x14ac:dyDescent="0.35">
      <c r="A239" t="s">
        <v>307</v>
      </c>
      <c r="B239" s="5">
        <v>1143.24</v>
      </c>
      <c r="C239" s="5">
        <v>580.62</v>
      </c>
    </row>
    <row r="240" spans="1:3" x14ac:dyDescent="0.35">
      <c r="A240" t="s">
        <v>308</v>
      </c>
      <c r="B240" s="5">
        <v>7395.94</v>
      </c>
      <c r="C240" s="5">
        <v>0</v>
      </c>
    </row>
    <row r="241" spans="1:3" x14ac:dyDescent="0.35">
      <c r="A241" t="s">
        <v>309</v>
      </c>
      <c r="B241" s="5">
        <v>0</v>
      </c>
      <c r="C241" s="5">
        <v>105</v>
      </c>
    </row>
    <row r="242" spans="1:3" x14ac:dyDescent="0.35">
      <c r="A242" t="s">
        <v>310</v>
      </c>
      <c r="B242" s="5">
        <v>0</v>
      </c>
      <c r="C242" s="5">
        <v>242</v>
      </c>
    </row>
    <row r="243" spans="1:3" x14ac:dyDescent="0.35">
      <c r="A243" t="s">
        <v>311</v>
      </c>
      <c r="B243" s="5">
        <v>0</v>
      </c>
      <c r="C243" s="5">
        <v>219</v>
      </c>
    </row>
    <row r="244" spans="1:3" x14ac:dyDescent="0.35">
      <c r="A244" t="s">
        <v>312</v>
      </c>
      <c r="B244" s="5">
        <v>285</v>
      </c>
      <c r="C244" s="5">
        <v>0</v>
      </c>
    </row>
    <row r="245" spans="1:3" x14ac:dyDescent="0.35">
      <c r="A245" t="s">
        <v>313</v>
      </c>
      <c r="B245" s="5">
        <v>180</v>
      </c>
      <c r="C245" s="5">
        <v>0</v>
      </c>
    </row>
    <row r="246" spans="1:3" x14ac:dyDescent="0.35">
      <c r="A246" t="s">
        <v>314</v>
      </c>
      <c r="B246" s="5">
        <v>56837.94</v>
      </c>
      <c r="C246" s="5">
        <v>34380.33</v>
      </c>
    </row>
    <row r="247" spans="1:3" x14ac:dyDescent="0.35">
      <c r="A247" t="s">
        <v>315</v>
      </c>
      <c r="B247" s="5">
        <v>11399.68</v>
      </c>
      <c r="C247" s="5">
        <v>11399.68</v>
      </c>
    </row>
    <row r="248" spans="1:3" x14ac:dyDescent="0.35">
      <c r="A248" t="s">
        <v>316</v>
      </c>
      <c r="B248" s="5">
        <v>523.77</v>
      </c>
      <c r="C248" s="5">
        <v>523.77</v>
      </c>
    </row>
    <row r="249" spans="1:3" x14ac:dyDescent="0.35">
      <c r="A249" t="s">
        <v>317</v>
      </c>
      <c r="B249" s="5">
        <v>2322.17</v>
      </c>
      <c r="C249" s="5">
        <v>2322.17</v>
      </c>
    </row>
    <row r="250" spans="1:3" x14ac:dyDescent="0.35">
      <c r="A250" t="s">
        <v>318</v>
      </c>
      <c r="B250" s="5">
        <v>13337.65</v>
      </c>
      <c r="C250" s="5">
        <v>13337.65</v>
      </c>
    </row>
    <row r="251" spans="1:3" x14ac:dyDescent="0.35">
      <c r="A251" t="s">
        <v>319</v>
      </c>
      <c r="B251" s="5">
        <v>-84421.21</v>
      </c>
      <c r="C251" s="5">
        <v>-61963.6</v>
      </c>
    </row>
    <row r="252" spans="1:3" x14ac:dyDescent="0.35">
      <c r="A252" t="s">
        <v>320</v>
      </c>
      <c r="B252" s="5">
        <f>B253</f>
        <v>47843</v>
      </c>
      <c r="C252" s="5">
        <f>C253</f>
        <v>6491.77</v>
      </c>
    </row>
    <row r="253" spans="1:3" x14ac:dyDescent="0.35">
      <c r="A253" t="s">
        <v>321</v>
      </c>
      <c r="B253" s="5">
        <v>47843</v>
      </c>
      <c r="C253" s="5">
        <v>6491.77</v>
      </c>
    </row>
    <row r="254" spans="1:3" x14ac:dyDescent="0.35">
      <c r="A254" t="s">
        <v>322</v>
      </c>
      <c r="B254" s="5">
        <f>SUM(B255:B258)</f>
        <v>2513.9099999999744</v>
      </c>
      <c r="C254" s="5">
        <f>SUM(C255:C258)</f>
        <v>5193.3099999999977</v>
      </c>
    </row>
    <row r="255" spans="1:3" x14ac:dyDescent="0.35">
      <c r="A255" t="s">
        <v>323</v>
      </c>
      <c r="B255" s="5">
        <v>361554.97</v>
      </c>
      <c r="C255" s="5">
        <v>362154.97</v>
      </c>
    </row>
    <row r="256" spans="1:3" x14ac:dyDescent="0.35">
      <c r="A256" t="s">
        <v>324</v>
      </c>
      <c r="B256" s="5">
        <v>2213.91</v>
      </c>
      <c r="C256" s="5">
        <v>3393.31</v>
      </c>
    </row>
    <row r="257" spans="1:3" x14ac:dyDescent="0.35">
      <c r="A257" t="s">
        <v>325</v>
      </c>
      <c r="B257" s="5">
        <v>300</v>
      </c>
      <c r="C257" s="5">
        <v>1800</v>
      </c>
    </row>
    <row r="258" spans="1:3" x14ac:dyDescent="0.35">
      <c r="A258" t="s">
        <v>326</v>
      </c>
      <c r="B258" s="5">
        <v>-361554.97</v>
      </c>
      <c r="C258" s="5">
        <v>-362154.97</v>
      </c>
    </row>
    <row r="259" spans="1:3" x14ac:dyDescent="0.35">
      <c r="A259" t="s">
        <v>327</v>
      </c>
      <c r="B259" s="5">
        <f>SUM(B260:B266)</f>
        <v>1764621.75</v>
      </c>
      <c r="C259" s="5">
        <f>SUM(C260:C266)</f>
        <v>979488.07</v>
      </c>
    </row>
    <row r="260" spans="1:3" x14ac:dyDescent="0.35">
      <c r="A260" t="s">
        <v>328</v>
      </c>
      <c r="B260" s="5">
        <v>249.85</v>
      </c>
      <c r="C260" s="5">
        <v>346.92</v>
      </c>
    </row>
    <row r="261" spans="1:3" x14ac:dyDescent="0.35">
      <c r="A261" t="s">
        <v>329</v>
      </c>
      <c r="B261" s="5">
        <v>242102.33</v>
      </c>
      <c r="C261" s="5">
        <v>310422.23</v>
      </c>
    </row>
    <row r="262" spans="1:3" x14ac:dyDescent="0.35">
      <c r="A262" t="s">
        <v>330</v>
      </c>
      <c r="B262" s="5">
        <v>380405.78</v>
      </c>
      <c r="C262" s="5">
        <v>53992.7</v>
      </c>
    </row>
    <row r="263" spans="1:3" x14ac:dyDescent="0.35">
      <c r="A263" t="s">
        <v>331</v>
      </c>
      <c r="B263" s="5">
        <v>475469.05</v>
      </c>
      <c r="C263" s="5">
        <v>3399.49</v>
      </c>
    </row>
    <row r="264" spans="1:3" x14ac:dyDescent="0.35">
      <c r="A264" t="s">
        <v>332</v>
      </c>
      <c r="B264" s="5">
        <v>62394.74</v>
      </c>
      <c r="C264" s="5">
        <v>7326.73</v>
      </c>
    </row>
    <row r="265" spans="1:3" x14ac:dyDescent="0.35">
      <c r="A265" t="s">
        <v>333</v>
      </c>
      <c r="B265" s="5">
        <v>104000</v>
      </c>
      <c r="C265" s="5">
        <v>104000</v>
      </c>
    </row>
    <row r="266" spans="1:3" x14ac:dyDescent="0.35">
      <c r="A266" t="s">
        <v>334</v>
      </c>
      <c r="B266" s="5">
        <v>500000</v>
      </c>
      <c r="C266" s="5">
        <v>500000</v>
      </c>
    </row>
    <row r="267" spans="1:3" x14ac:dyDescent="0.35">
      <c r="A267" s="2" t="s">
        <v>335</v>
      </c>
      <c r="B267" s="6">
        <f>+B9+B224</f>
        <v>16275502.35</v>
      </c>
      <c r="C267" s="6">
        <f>+C9+C224</f>
        <v>16336159.43</v>
      </c>
    </row>
    <row r="268" spans="1:3" x14ac:dyDescent="0.35">
      <c r="A268" t="s">
        <v>336</v>
      </c>
      <c r="B268" s="5">
        <f>B269</f>
        <v>81588.850000000006</v>
      </c>
      <c r="C268" s="5">
        <f>C269</f>
        <v>163177.70000000001</v>
      </c>
    </row>
    <row r="269" spans="1:3" x14ac:dyDescent="0.35">
      <c r="A269" t="s">
        <v>337</v>
      </c>
      <c r="B269" s="5">
        <v>81588.850000000006</v>
      </c>
      <c r="C269" s="5">
        <v>163177.70000000001</v>
      </c>
    </row>
  </sheetData>
  <pageMargins left="0.7" right="0.7" top="0.75" bottom="0.75" header="0.3" footer="0.3"/>
  <pageSetup paperSize="9" fitToHeight="1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workbookViewId="0">
      <pane xSplit="1" topLeftCell="B1" activePane="topRight" state="frozen"/>
      <selection pane="topRight" activeCell="A2" sqref="A2"/>
    </sheetView>
  </sheetViews>
  <sheetFormatPr baseColWidth="10" defaultRowHeight="14.5" x14ac:dyDescent="0.35"/>
  <cols>
    <col min="1" max="1" width="46.6328125" bestFit="1" customWidth="1"/>
    <col min="2" max="3" width="12.453125" bestFit="1" customWidth="1"/>
  </cols>
  <sheetData>
    <row r="1" spans="1:3" ht="22.5" x14ac:dyDescent="0.45">
      <c r="A1" s="1" t="s">
        <v>0</v>
      </c>
    </row>
    <row r="3" spans="1:3" x14ac:dyDescent="0.35">
      <c r="A3" s="2" t="s">
        <v>1</v>
      </c>
    </row>
    <row r="4" spans="1:3" x14ac:dyDescent="0.35">
      <c r="A4" s="2" t="s">
        <v>2</v>
      </c>
    </row>
    <row r="5" spans="1:3" x14ac:dyDescent="0.35">
      <c r="A5" s="2" t="s">
        <v>3</v>
      </c>
    </row>
    <row r="6" spans="1:3" ht="15" thickBot="1" x14ac:dyDescent="0.4"/>
    <row r="7" spans="1:3" ht="15.5" thickTop="1" thickBot="1" x14ac:dyDescent="0.4">
      <c r="A7" s="3" t="s">
        <v>4</v>
      </c>
      <c r="B7" s="4">
        <v>2018</v>
      </c>
      <c r="C7" s="4">
        <v>2017</v>
      </c>
    </row>
    <row r="8" spans="1:3" ht="15" thickTop="1" x14ac:dyDescent="0.35"/>
    <row r="9" spans="1:3" x14ac:dyDescent="0.35">
      <c r="A9" s="2" t="s">
        <v>5</v>
      </c>
      <c r="B9" s="6">
        <f>+B10+B23</f>
        <v>14982358.799999999</v>
      </c>
      <c r="C9" s="6">
        <f>+C10+C23</f>
        <v>14697912.699999999</v>
      </c>
    </row>
    <row r="10" spans="1:3" x14ac:dyDescent="0.35">
      <c r="A10" t="s">
        <v>6</v>
      </c>
      <c r="B10" s="5">
        <f>+B11+B14+B19+B22</f>
        <v>13892598.77</v>
      </c>
      <c r="C10" s="5">
        <f>+C11+C14+C19+C22</f>
        <v>13519702.84</v>
      </c>
    </row>
    <row r="11" spans="1:3" x14ac:dyDescent="0.35">
      <c r="A11" t="s">
        <v>7</v>
      </c>
      <c r="B11" s="5">
        <f>+B12</f>
        <v>11840890.82</v>
      </c>
      <c r="C11" s="5">
        <f>+C12</f>
        <v>11840890.82</v>
      </c>
    </row>
    <row r="12" spans="1:3" x14ac:dyDescent="0.35">
      <c r="A12" t="s">
        <v>8</v>
      </c>
      <c r="B12" s="5">
        <f>B13</f>
        <v>11840890.82</v>
      </c>
      <c r="C12" s="5">
        <f>C13</f>
        <v>11840890.82</v>
      </c>
    </row>
    <row r="13" spans="1:3" x14ac:dyDescent="0.35">
      <c r="A13" t="s">
        <v>9</v>
      </c>
      <c r="B13" s="5">
        <v>11840890.82</v>
      </c>
      <c r="C13" s="5">
        <v>11840890.82</v>
      </c>
    </row>
    <row r="14" spans="1:3" x14ac:dyDescent="0.35">
      <c r="A14" t="s">
        <v>10</v>
      </c>
      <c r="B14" s="5">
        <f>+B15</f>
        <v>1720141.6700000002</v>
      </c>
      <c r="C14" s="5">
        <f>+C15</f>
        <v>1512258.52</v>
      </c>
    </row>
    <row r="15" spans="1:3" x14ac:dyDescent="0.35">
      <c r="A15" t="s">
        <v>11</v>
      </c>
      <c r="B15" s="5">
        <f>SUM(B16:B18)</f>
        <v>1720141.6700000002</v>
      </c>
      <c r="C15" s="5">
        <f>SUM(C16:C18)</f>
        <v>1512258.52</v>
      </c>
    </row>
    <row r="16" spans="1:3" x14ac:dyDescent="0.35">
      <c r="A16" t="s">
        <v>12</v>
      </c>
      <c r="B16" s="5">
        <v>309473.11</v>
      </c>
      <c r="C16" s="5">
        <v>292817.76</v>
      </c>
    </row>
    <row r="17" spans="1:3" x14ac:dyDescent="0.35">
      <c r="A17" t="s">
        <v>13</v>
      </c>
      <c r="B17" s="5">
        <v>1373484.24</v>
      </c>
      <c r="C17" s="5">
        <v>1208598.28</v>
      </c>
    </row>
    <row r="18" spans="1:3" x14ac:dyDescent="0.35">
      <c r="A18" t="s">
        <v>14</v>
      </c>
      <c r="B18" s="5">
        <v>37184.32</v>
      </c>
      <c r="C18" s="5">
        <v>10842.48</v>
      </c>
    </row>
    <row r="19" spans="1:3" x14ac:dyDescent="0.35">
      <c r="A19" t="s">
        <v>15</v>
      </c>
      <c r="B19" s="5">
        <f>SUM(B20:B21)</f>
        <v>0</v>
      </c>
      <c r="C19" s="5">
        <f>SUM(C20:C21)</f>
        <v>0</v>
      </c>
    </row>
    <row r="20" spans="1:3" x14ac:dyDescent="0.35">
      <c r="A20" t="s">
        <v>16</v>
      </c>
      <c r="B20" s="5">
        <v>55446.04</v>
      </c>
      <c r="C20" s="5">
        <v>55446.04</v>
      </c>
    </row>
    <row r="21" spans="1:3" x14ac:dyDescent="0.35">
      <c r="A21" t="s">
        <v>17</v>
      </c>
      <c r="B21" s="5">
        <v>-55446.04</v>
      </c>
      <c r="C21" s="5">
        <v>-55446.04</v>
      </c>
    </row>
    <row r="22" spans="1:3" x14ac:dyDescent="0.35">
      <c r="A22" t="s">
        <v>18</v>
      </c>
      <c r="B22" s="5">
        <v>331566.28000000003</v>
      </c>
      <c r="C22" s="5">
        <v>166553.5</v>
      </c>
    </row>
    <row r="23" spans="1:3" x14ac:dyDescent="0.35">
      <c r="A23" t="s">
        <v>19</v>
      </c>
      <c r="B23" s="5">
        <f>SUM(B24:B25)</f>
        <v>1089760.03</v>
      </c>
      <c r="C23" s="5">
        <f>SUM(C24:C25)</f>
        <v>1178209.8600000001</v>
      </c>
    </row>
    <row r="24" spans="1:3" x14ac:dyDescent="0.35">
      <c r="A24" t="s">
        <v>20</v>
      </c>
      <c r="B24" s="5">
        <v>1019451.53</v>
      </c>
      <c r="C24" s="5">
        <v>1017591.3</v>
      </c>
    </row>
    <row r="25" spans="1:3" x14ac:dyDescent="0.35">
      <c r="A25" t="s">
        <v>21</v>
      </c>
      <c r="B25" s="5">
        <v>70308.5</v>
      </c>
      <c r="C25" s="5">
        <v>160618.56</v>
      </c>
    </row>
    <row r="26" spans="1:3" x14ac:dyDescent="0.35">
      <c r="A26" s="2" t="s">
        <v>22</v>
      </c>
      <c r="B26" s="6">
        <f>+B27+B35</f>
        <v>982529.89999999991</v>
      </c>
      <c r="C26" s="6">
        <f>+C27+C35</f>
        <v>1259976.7</v>
      </c>
    </row>
    <row r="27" spans="1:3" x14ac:dyDescent="0.35">
      <c r="A27" t="s">
        <v>23</v>
      </c>
      <c r="B27" s="5">
        <f>+B28+B33</f>
        <v>599252.96</v>
      </c>
      <c r="C27" s="5">
        <f>+C28+C33</f>
        <v>845799.76</v>
      </c>
    </row>
    <row r="28" spans="1:3" x14ac:dyDescent="0.35">
      <c r="A28" t="s">
        <v>24</v>
      </c>
      <c r="B28" s="5">
        <f>SUM(B29:B32)</f>
        <v>403501.48</v>
      </c>
      <c r="C28" s="5">
        <f>SUM(C29:C32)</f>
        <v>651063.48</v>
      </c>
    </row>
    <row r="29" spans="1:3" x14ac:dyDescent="0.35">
      <c r="A29" t="s">
        <v>25</v>
      </c>
      <c r="B29" s="5">
        <v>0</v>
      </c>
      <c r="C29" s="5">
        <v>4033.27</v>
      </c>
    </row>
    <row r="30" spans="1:3" x14ac:dyDescent="0.35">
      <c r="A30" t="s">
        <v>26</v>
      </c>
      <c r="B30" s="5">
        <v>0</v>
      </c>
      <c r="C30" s="5">
        <v>11977.27</v>
      </c>
    </row>
    <row r="31" spans="1:3" x14ac:dyDescent="0.35">
      <c r="A31" t="s">
        <v>27</v>
      </c>
      <c r="B31" s="5">
        <v>327650.63</v>
      </c>
      <c r="C31" s="5">
        <v>458432.68</v>
      </c>
    </row>
    <row r="32" spans="1:3" x14ac:dyDescent="0.35">
      <c r="A32" t="s">
        <v>28</v>
      </c>
      <c r="B32" s="5">
        <v>75850.850000000006</v>
      </c>
      <c r="C32" s="5">
        <v>176620.26</v>
      </c>
    </row>
    <row r="33" spans="1:3" x14ac:dyDescent="0.35">
      <c r="A33" t="s">
        <v>29</v>
      </c>
      <c r="B33" s="5">
        <f>B34</f>
        <v>195751.48</v>
      </c>
      <c r="C33" s="5">
        <f>C34</f>
        <v>194736.28</v>
      </c>
    </row>
    <row r="34" spans="1:3" x14ac:dyDescent="0.35">
      <c r="A34" t="s">
        <v>30</v>
      </c>
      <c r="B34" s="5">
        <v>195751.48</v>
      </c>
      <c r="C34" s="5">
        <v>194736.28</v>
      </c>
    </row>
    <row r="35" spans="1:3" x14ac:dyDescent="0.35">
      <c r="A35" t="s">
        <v>31</v>
      </c>
      <c r="B35" s="5">
        <f>SUM(B36:B38)</f>
        <v>383276.94</v>
      </c>
      <c r="C35" s="5">
        <f>SUM(C36:C38)</f>
        <v>414176.94</v>
      </c>
    </row>
    <row r="36" spans="1:3" x14ac:dyDescent="0.35">
      <c r="A36" t="s">
        <v>32</v>
      </c>
      <c r="B36" s="5">
        <v>345034.2</v>
      </c>
      <c r="C36" s="5">
        <v>360637.44</v>
      </c>
    </row>
    <row r="37" spans="1:3" x14ac:dyDescent="0.35">
      <c r="A37" t="s">
        <v>33</v>
      </c>
      <c r="B37" s="5">
        <v>18219.14</v>
      </c>
      <c r="C37" s="5">
        <v>53539.5</v>
      </c>
    </row>
    <row r="38" spans="1:3" x14ac:dyDescent="0.35">
      <c r="A38" t="s">
        <v>34</v>
      </c>
      <c r="B38" s="5">
        <v>20023.599999999999</v>
      </c>
      <c r="C38" s="5">
        <v>0</v>
      </c>
    </row>
    <row r="39" spans="1:3" x14ac:dyDescent="0.35">
      <c r="A39" s="2" t="s">
        <v>35</v>
      </c>
      <c r="B39" s="6">
        <f>+B40+B42+B48+B50</f>
        <v>392202.5</v>
      </c>
      <c r="C39" s="6">
        <f>+C40+C42+C48+C50</f>
        <v>541447.73</v>
      </c>
    </row>
    <row r="40" spans="1:3" x14ac:dyDescent="0.35">
      <c r="A40" t="s">
        <v>36</v>
      </c>
      <c r="B40" s="5">
        <f>B41</f>
        <v>10443.89</v>
      </c>
      <c r="C40" s="5">
        <f>C41</f>
        <v>10264.26</v>
      </c>
    </row>
    <row r="41" spans="1:3" x14ac:dyDescent="0.35">
      <c r="A41" t="s">
        <v>37</v>
      </c>
      <c r="B41" s="5">
        <v>10443.89</v>
      </c>
      <c r="C41" s="5">
        <v>10264.26</v>
      </c>
    </row>
    <row r="42" spans="1:3" x14ac:dyDescent="0.35">
      <c r="A42" t="s">
        <v>38</v>
      </c>
      <c r="B42" s="5">
        <f>+B43</f>
        <v>247230.73</v>
      </c>
      <c r="C42" s="5">
        <f>+C43</f>
        <v>326012.14999999997</v>
      </c>
    </row>
    <row r="43" spans="1:3" x14ac:dyDescent="0.35">
      <c r="A43" t="s">
        <v>39</v>
      </c>
      <c r="B43" s="5">
        <f>SUM(B44:B47)</f>
        <v>247230.73</v>
      </c>
      <c r="C43" s="5">
        <f>SUM(C44:C47)</f>
        <v>326012.14999999997</v>
      </c>
    </row>
    <row r="44" spans="1:3" x14ac:dyDescent="0.35">
      <c r="A44" t="s">
        <v>40</v>
      </c>
      <c r="B44" s="5">
        <v>4033.27</v>
      </c>
      <c r="C44" s="5">
        <v>48284.12</v>
      </c>
    </row>
    <row r="45" spans="1:3" x14ac:dyDescent="0.35">
      <c r="A45" t="s">
        <v>41</v>
      </c>
      <c r="B45" s="5">
        <v>11973.05</v>
      </c>
      <c r="C45" s="5">
        <v>47758.28</v>
      </c>
    </row>
    <row r="46" spans="1:3" x14ac:dyDescent="0.35">
      <c r="A46" t="s">
        <v>42</v>
      </c>
      <c r="B46" s="5">
        <v>130460.72</v>
      </c>
      <c r="C46" s="5">
        <v>129660.77</v>
      </c>
    </row>
    <row r="47" spans="1:3" x14ac:dyDescent="0.35">
      <c r="A47" t="s">
        <v>43</v>
      </c>
      <c r="B47" s="5">
        <v>100763.69</v>
      </c>
      <c r="C47" s="5">
        <v>100308.98</v>
      </c>
    </row>
    <row r="48" spans="1:3" x14ac:dyDescent="0.35">
      <c r="A48" t="s">
        <v>44</v>
      </c>
      <c r="B48" s="5">
        <f>B49</f>
        <v>0</v>
      </c>
      <c r="C48" s="5">
        <f>C49</f>
        <v>83</v>
      </c>
    </row>
    <row r="49" spans="1:3" x14ac:dyDescent="0.35">
      <c r="A49" t="s">
        <v>45</v>
      </c>
      <c r="B49" s="5">
        <v>0</v>
      </c>
      <c r="C49" s="5">
        <v>83</v>
      </c>
    </row>
    <row r="50" spans="1:3" x14ac:dyDescent="0.35">
      <c r="A50" t="s">
        <v>46</v>
      </c>
      <c r="B50" s="5">
        <f>+B51+B70</f>
        <v>134527.87999999998</v>
      </c>
      <c r="C50" s="5">
        <f>+C51+C70</f>
        <v>205088.32</v>
      </c>
    </row>
    <row r="51" spans="1:3" x14ac:dyDescent="0.35">
      <c r="A51" t="s">
        <v>47</v>
      </c>
      <c r="B51" s="5">
        <f>+B52</f>
        <v>6768.24</v>
      </c>
      <c r="C51" s="5">
        <f>+C52</f>
        <v>18998.330000000002</v>
      </c>
    </row>
    <row r="52" spans="1:3" x14ac:dyDescent="0.35">
      <c r="A52" t="s">
        <v>48</v>
      </c>
      <c r="B52" s="5">
        <f>SUM(B53:B69)</f>
        <v>6768.24</v>
      </c>
      <c r="C52" s="5">
        <f>SUM(C53:C69)</f>
        <v>18998.330000000002</v>
      </c>
    </row>
    <row r="53" spans="1:3" x14ac:dyDescent="0.35">
      <c r="A53" t="s">
        <v>49</v>
      </c>
      <c r="B53" s="5">
        <v>287.10000000000002</v>
      </c>
      <c r="C53" s="5">
        <v>0</v>
      </c>
    </row>
    <row r="54" spans="1:3" x14ac:dyDescent="0.35">
      <c r="A54" t="s">
        <v>50</v>
      </c>
      <c r="B54" s="5">
        <v>10.26</v>
      </c>
      <c r="C54" s="5">
        <v>42.91</v>
      </c>
    </row>
    <row r="55" spans="1:3" x14ac:dyDescent="0.35">
      <c r="A55" t="s">
        <v>51</v>
      </c>
      <c r="B55" s="5">
        <v>809.49</v>
      </c>
      <c r="C55" s="5">
        <v>0</v>
      </c>
    </row>
    <row r="56" spans="1:3" x14ac:dyDescent="0.35">
      <c r="A56" t="s">
        <v>52</v>
      </c>
      <c r="B56" s="5">
        <v>794.68</v>
      </c>
      <c r="C56" s="5">
        <v>726</v>
      </c>
    </row>
    <row r="57" spans="1:3" x14ac:dyDescent="0.35">
      <c r="A57" t="s">
        <v>53</v>
      </c>
      <c r="B57" s="5">
        <v>0</v>
      </c>
      <c r="C57" s="5">
        <v>89.49</v>
      </c>
    </row>
    <row r="58" spans="1:3" x14ac:dyDescent="0.35">
      <c r="A58" t="s">
        <v>54</v>
      </c>
      <c r="B58" s="5">
        <v>0</v>
      </c>
      <c r="C58" s="5">
        <v>222</v>
      </c>
    </row>
    <row r="59" spans="1:3" x14ac:dyDescent="0.35">
      <c r="A59" t="s">
        <v>55</v>
      </c>
      <c r="B59" s="5">
        <v>1234.2</v>
      </c>
      <c r="C59" s="5">
        <v>0</v>
      </c>
    </row>
    <row r="60" spans="1:3" x14ac:dyDescent="0.35">
      <c r="A60" t="s">
        <v>56</v>
      </c>
      <c r="B60" s="5">
        <v>0</v>
      </c>
      <c r="C60" s="5">
        <v>125</v>
      </c>
    </row>
    <row r="61" spans="1:3" x14ac:dyDescent="0.35">
      <c r="A61" t="s">
        <v>57</v>
      </c>
      <c r="B61" s="5">
        <v>-742.51</v>
      </c>
      <c r="C61" s="5">
        <v>-921.54</v>
      </c>
    </row>
    <row r="62" spans="1:3" x14ac:dyDescent="0.35">
      <c r="A62" t="s">
        <v>58</v>
      </c>
      <c r="B62" s="5">
        <v>0</v>
      </c>
      <c r="C62" s="5">
        <v>49.99</v>
      </c>
    </row>
    <row r="63" spans="1:3" x14ac:dyDescent="0.35">
      <c r="A63" t="s">
        <v>59</v>
      </c>
      <c r="B63" s="5">
        <v>-1437.48</v>
      </c>
      <c r="C63" s="5">
        <v>-1437.48</v>
      </c>
    </row>
    <row r="64" spans="1:3" x14ac:dyDescent="0.35">
      <c r="A64" t="s">
        <v>60</v>
      </c>
      <c r="B64" s="5">
        <v>0</v>
      </c>
      <c r="C64" s="5">
        <v>374.02</v>
      </c>
    </row>
    <row r="65" spans="1:3" x14ac:dyDescent="0.35">
      <c r="A65" t="s">
        <v>61</v>
      </c>
      <c r="B65" s="5">
        <v>12.5</v>
      </c>
      <c r="C65" s="5">
        <v>0</v>
      </c>
    </row>
    <row r="66" spans="1:3" x14ac:dyDescent="0.35">
      <c r="A66" t="s">
        <v>62</v>
      </c>
      <c r="B66" s="5">
        <v>0</v>
      </c>
      <c r="C66" s="5">
        <v>114.95</v>
      </c>
    </row>
    <row r="67" spans="1:3" x14ac:dyDescent="0.35">
      <c r="A67" t="s">
        <v>63</v>
      </c>
      <c r="B67" s="5">
        <v>0</v>
      </c>
      <c r="C67" s="5">
        <v>1554.22</v>
      </c>
    </row>
    <row r="68" spans="1:3" x14ac:dyDescent="0.35">
      <c r="A68" t="s">
        <v>64</v>
      </c>
      <c r="B68" s="5">
        <v>0</v>
      </c>
      <c r="C68" s="5">
        <v>858.77</v>
      </c>
    </row>
    <row r="69" spans="1:3" x14ac:dyDescent="0.35">
      <c r="A69" t="s">
        <v>65</v>
      </c>
      <c r="B69" s="5">
        <v>5800</v>
      </c>
      <c r="C69" s="5">
        <v>17200</v>
      </c>
    </row>
    <row r="70" spans="1:3" x14ac:dyDescent="0.35">
      <c r="A70" t="s">
        <v>66</v>
      </c>
      <c r="B70" s="5">
        <f>SUM(B71:B78)</f>
        <v>127759.63999999998</v>
      </c>
      <c r="C70" s="5">
        <f>SUM(C71:C78)</f>
        <v>186089.99</v>
      </c>
    </row>
    <row r="71" spans="1:3" x14ac:dyDescent="0.35">
      <c r="A71" t="s">
        <v>67</v>
      </c>
      <c r="B71" s="5">
        <v>-23.22</v>
      </c>
      <c r="C71" s="5">
        <v>2097.4299999999998</v>
      </c>
    </row>
    <row r="72" spans="1:3" x14ac:dyDescent="0.35">
      <c r="A72" t="s">
        <v>68</v>
      </c>
      <c r="B72" s="5">
        <v>0</v>
      </c>
      <c r="C72" s="5">
        <v>765.33</v>
      </c>
    </row>
    <row r="73" spans="1:3" x14ac:dyDescent="0.35">
      <c r="A73" t="s">
        <v>69</v>
      </c>
      <c r="B73" s="5">
        <v>0</v>
      </c>
      <c r="C73" s="5">
        <v>210.54</v>
      </c>
    </row>
    <row r="74" spans="1:3" x14ac:dyDescent="0.35">
      <c r="A74" t="s">
        <v>70</v>
      </c>
      <c r="B74" s="5">
        <v>1908</v>
      </c>
      <c r="C74" s="5">
        <v>0</v>
      </c>
    </row>
    <row r="75" spans="1:3" x14ac:dyDescent="0.35">
      <c r="A75" t="s">
        <v>71</v>
      </c>
      <c r="B75" s="5">
        <v>0</v>
      </c>
      <c r="C75" s="5">
        <v>55500</v>
      </c>
    </row>
    <row r="76" spans="1:3" x14ac:dyDescent="0.35">
      <c r="A76" t="s">
        <v>72</v>
      </c>
      <c r="B76" s="5">
        <v>102780</v>
      </c>
      <c r="C76" s="5">
        <v>104701.7</v>
      </c>
    </row>
    <row r="77" spans="1:3" x14ac:dyDescent="0.35">
      <c r="A77" t="s">
        <v>73</v>
      </c>
      <c r="B77" s="5">
        <v>12748.68</v>
      </c>
      <c r="C77" s="5">
        <v>13395.08</v>
      </c>
    </row>
    <row r="78" spans="1:3" x14ac:dyDescent="0.35">
      <c r="A78" t="s">
        <v>74</v>
      </c>
      <c r="B78" s="5">
        <v>10346.18</v>
      </c>
      <c r="C78" s="5">
        <v>9419.91</v>
      </c>
    </row>
    <row r="79" spans="1:3" x14ac:dyDescent="0.35">
      <c r="A79" s="2" t="s">
        <v>75</v>
      </c>
      <c r="B79" s="6">
        <f>+B9+B26+B39</f>
        <v>16357091.199999999</v>
      </c>
      <c r="C79" s="6">
        <f>+C9+C26+C39</f>
        <v>16499337.129999999</v>
      </c>
    </row>
  </sheetData>
  <pageMargins left="0.7" right="0.7" top="0.75" bottom="0.75" header="0.3" footer="0.3"/>
  <pageSetup paperSize="9" fitToHeight="1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Activo</vt:lpstr>
      <vt:lpstr>Pasivo</vt:lpstr>
      <vt:lpstr>Activo!Área_de_impresión</vt:lpstr>
      <vt:lpstr>Pasivo!Área_de_impresión</vt:lpstr>
      <vt:lpstr>Activo!Títulos_a_imprimir</vt:lpstr>
      <vt:lpstr>Pasivo!Títulos_a_imprimir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2019-03-25T09:27:27Z</dcterms:created>
  <dcterms:modified xsi:type="dcterms:W3CDTF">2019-03-25T09:28:03Z</dcterms:modified>
</cp:coreProperties>
</file>